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1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era\Documents\JOAY\TALOUSARVIOT\"/>
    </mc:Choice>
  </mc:AlternateContent>
  <xr:revisionPtr revIDLastSave="0" documentId="8_{14AA14F8-744A-445C-86EB-2F7D1F3185F7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2023 laskenta" sheetId="3" r:id="rId1"/>
    <sheet name="Tulostettava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4" l="1"/>
  <c r="H30" i="4"/>
  <c r="H11" i="4"/>
  <c r="H63" i="4" s="1"/>
  <c r="J59" i="4"/>
  <c r="J30" i="4"/>
  <c r="J11" i="4"/>
  <c r="J63" i="4" s="1"/>
  <c r="H63" i="3"/>
  <c r="H30" i="3"/>
  <c r="H11" i="3"/>
  <c r="H67" i="3" s="1"/>
  <c r="I63" i="3"/>
  <c r="I11" i="3"/>
  <c r="I67" i="3"/>
  <c r="K63" i="3"/>
  <c r="K30" i="3"/>
  <c r="K11" i="3"/>
  <c r="P59" i="4"/>
  <c r="P30" i="4"/>
  <c r="P11" i="4"/>
  <c r="J63" i="3"/>
  <c r="J30" i="3"/>
  <c r="J11" i="3"/>
  <c r="M63" i="3"/>
  <c r="K67" i="3" l="1"/>
  <c r="P63" i="4"/>
  <c r="J67" i="3"/>
  <c r="M30" i="3"/>
  <c r="M11" i="3"/>
  <c r="M67" i="3" s="1"/>
  <c r="R59" i="4"/>
  <c r="N59" i="4"/>
  <c r="R30" i="4"/>
  <c r="N30" i="4"/>
  <c r="R11" i="4"/>
  <c r="N11" i="4"/>
  <c r="O63" i="3"/>
  <c r="O30" i="3"/>
  <c r="R63" i="4" l="1"/>
  <c r="N63" i="4"/>
  <c r="O11" i="3"/>
  <c r="O67" i="3" s="1"/>
  <c r="L63" i="3"/>
  <c r="L30" i="3"/>
  <c r="L11" i="3"/>
  <c r="L67" i="3" l="1"/>
  <c r="N63" i="3"/>
  <c r="N30" i="3"/>
  <c r="N11" i="3"/>
  <c r="N67" i="3" l="1"/>
  <c r="P63" i="3"/>
  <c r="P11" i="3"/>
  <c r="P30" i="3"/>
  <c r="Q63" i="3"/>
  <c r="Q11" i="3"/>
  <c r="Q67" i="3" s="1"/>
  <c r="Q30" i="3"/>
  <c r="R63" i="3"/>
  <c r="R30" i="3"/>
  <c r="R11" i="3"/>
  <c r="S11" i="3"/>
  <c r="S63" i="3"/>
  <c r="T63" i="3"/>
  <c r="S30" i="3"/>
  <c r="T30" i="3"/>
  <c r="T11" i="3"/>
  <c r="U11" i="3"/>
  <c r="U30" i="3"/>
  <c r="U63" i="3"/>
  <c r="V63" i="3"/>
  <c r="V11" i="3"/>
  <c r="V30" i="3"/>
  <c r="W63" i="3"/>
  <c r="W30" i="3"/>
  <c r="W11" i="3"/>
  <c r="Z30" i="3"/>
  <c r="X63" i="3"/>
  <c r="X11" i="3"/>
  <c r="X30" i="3"/>
  <c r="Y11" i="3"/>
  <c r="Y63" i="3"/>
  <c r="Y30" i="3"/>
  <c r="Z63" i="3"/>
  <c r="Z11" i="3"/>
  <c r="AA11" i="3"/>
  <c r="AA30" i="3"/>
  <c r="AA63" i="3"/>
  <c r="AB63" i="3"/>
  <c r="AB30" i="3"/>
  <c r="AE11" i="3"/>
  <c r="AB11" i="3"/>
  <c r="AD63" i="3"/>
  <c r="AD11" i="3"/>
  <c r="AD30" i="3"/>
  <c r="AC63" i="3"/>
  <c r="AC11" i="3"/>
  <c r="AC67" i="3" s="1"/>
  <c r="AE63" i="3"/>
  <c r="AG63" i="3"/>
  <c r="AG11" i="3"/>
  <c r="AC30" i="3"/>
  <c r="AE30" i="3"/>
  <c r="AF30" i="3"/>
  <c r="AF63" i="3" s="1"/>
  <c r="AF11" i="3"/>
  <c r="AH63" i="3"/>
  <c r="AH11" i="3"/>
  <c r="AH30" i="3"/>
  <c r="AJ11" i="3"/>
  <c r="AJ63" i="3"/>
  <c r="AI11" i="3"/>
  <c r="AI63" i="3"/>
  <c r="AI67" i="3" s="1"/>
  <c r="AK11" i="3"/>
  <c r="AK63" i="3"/>
  <c r="AG30" i="3"/>
  <c r="AI30" i="3"/>
  <c r="AK30" i="3"/>
  <c r="P67" i="3"/>
  <c r="AK67" i="3" l="1"/>
  <c r="AB67" i="3"/>
  <c r="Z67" i="3"/>
  <c r="Y67" i="3"/>
  <c r="X67" i="3"/>
  <c r="V67" i="3"/>
  <c r="R67" i="3"/>
  <c r="AH67" i="3"/>
  <c r="AE67" i="3"/>
  <c r="AD67" i="3"/>
  <c r="AA67" i="3"/>
  <c r="S67" i="3"/>
  <c r="W67" i="3"/>
  <c r="AJ67" i="3"/>
  <c r="AG67" i="3"/>
  <c r="AF67" i="3"/>
  <c r="U67" i="3"/>
  <c r="T67" i="3"/>
</calcChain>
</file>

<file path=xl/sharedStrings.xml><?xml version="1.0" encoding="utf-8"?>
<sst xmlns="http://schemas.openxmlformats.org/spreadsheetml/2006/main" count="117" uniqueCount="70">
  <si>
    <t>OAJ:N JYVÄSKYLÄN PAIKALLISYHDISTYS R.Y.</t>
  </si>
  <si>
    <t>TALOUSARVIO 2023</t>
  </si>
  <si>
    <t>tilanne 9/2022</t>
  </si>
  <si>
    <t>tot. 2021</t>
  </si>
  <si>
    <t>tot. 2020</t>
  </si>
  <si>
    <t>tot. 2019</t>
  </si>
  <si>
    <t>tot. 2018</t>
  </si>
  <si>
    <t>tot. 2017</t>
  </si>
  <si>
    <t>tot. 2016</t>
  </si>
  <si>
    <t>tot. 2015</t>
  </si>
  <si>
    <t>tot. 2014</t>
  </si>
  <si>
    <t>tot. 2013</t>
  </si>
  <si>
    <t>tot. 2012</t>
  </si>
  <si>
    <t>tot. 2011</t>
  </si>
  <si>
    <t>tot. 2010</t>
  </si>
  <si>
    <t>tot. 2009</t>
  </si>
  <si>
    <t>Varainhankinta</t>
  </si>
  <si>
    <t>ver. 2</t>
  </si>
  <si>
    <t xml:space="preserve">OAJ Jäsenmaksupalautukset </t>
  </si>
  <si>
    <t>€/kk</t>
  </si>
  <si>
    <t>Avustus</t>
  </si>
  <si>
    <t>Vuokratuotot</t>
  </si>
  <si>
    <t xml:space="preserve">Yhteensä </t>
  </si>
  <si>
    <t>Varsinainen toiminta</t>
  </si>
  <si>
    <t>JÄRJESTÖTOIMINTA</t>
  </si>
  <si>
    <t>PALKAT JA PALKKIOT</t>
  </si>
  <si>
    <t>Puheenjohtaja</t>
  </si>
  <si>
    <t>Varapuheenjohtaja</t>
  </si>
  <si>
    <t>2. Varapuheenjohtaja</t>
  </si>
  <si>
    <t>Sihteeri</t>
  </si>
  <si>
    <t>Jäsensihteeri</t>
  </si>
  <si>
    <t>Taloudenhoitaja</t>
  </si>
  <si>
    <t>Kokousjärjestelijä</t>
  </si>
  <si>
    <t>Tiedottajat (some + sp)</t>
  </si>
  <si>
    <t>Muut palkkiot</t>
  </si>
  <si>
    <t>Puheenjohtajan työpäivän osto á 40€*5 *52</t>
  </si>
  <si>
    <t>VPJ:n puolikas työpäivä osto á 25€ *3*52</t>
  </si>
  <si>
    <t>KOKOUSPALKKIOT á20€</t>
  </si>
  <si>
    <t>KOKOUSKULUT</t>
  </si>
  <si>
    <t>MATKAKULUT</t>
  </si>
  <si>
    <t>MUUT MATKAKULUT</t>
  </si>
  <si>
    <t>VASTIKE</t>
  </si>
  <si>
    <t>12*(289,98+30,92+30,92+135)=5841,84</t>
  </si>
  <si>
    <t>KIRJANPITO</t>
  </si>
  <si>
    <t>ATK-KULUT</t>
  </si>
  <si>
    <t>TIEDOTUS</t>
  </si>
  <si>
    <t>TOIMISTOKULUT</t>
  </si>
  <si>
    <t>TOIMINNANTARKASTUS</t>
  </si>
  <si>
    <t>TOIMIHENKILÖKULUT</t>
  </si>
  <si>
    <t>PÄÄLUOTTAMUSMIEHEN VAIKUTTAMISRAHA</t>
  </si>
  <si>
    <t>EDUSTUS</t>
  </si>
  <si>
    <t>SOTU</t>
  </si>
  <si>
    <t>PANKKIKULUT</t>
  </si>
  <si>
    <t>MUISTAMISET</t>
  </si>
  <si>
    <t>MUUT VARSINAISEN TOIMINNAN KULUT</t>
  </si>
  <si>
    <t>KOULUTUSTOIMINTA</t>
  </si>
  <si>
    <t>KOULUTUSKULUT</t>
  </si>
  <si>
    <t>HARRASTUSTOIMINTA</t>
  </si>
  <si>
    <t>VIRKISTYS</t>
  </si>
  <si>
    <t>KOULUJEN TUKI</t>
  </si>
  <si>
    <t>KEVÄTKEKKERIT</t>
  </si>
  <si>
    <t>TOIMITILOJEN REMONTOINTI</t>
  </si>
  <si>
    <t>VAROJEN SIIRTO OAJ-GRADIA</t>
  </si>
  <si>
    <t>Yhteensä</t>
  </si>
  <si>
    <t>korkotuotot</t>
  </si>
  <si>
    <t>poistot</t>
  </si>
  <si>
    <t>yli- / alijäämä</t>
  </si>
  <si>
    <t>Tiedottaja</t>
  </si>
  <si>
    <t>Puheenjohtajan työpäivän osto</t>
  </si>
  <si>
    <t>VPJ:n puolikas työpäivä 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</si>
</sst>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</font>
    <font>
      <i/>
      <u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u/>
      <sz val="8"/>
      <name val="Arial"/>
      <family val="2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2" fontId="3" fillId="0" borderId="0" xfId="0" applyNumberFormat="1" applyFont="1"/>
    <xf numFmtId="0" fontId="2" fillId="0" borderId="0" xfId="0" applyFont="1"/>
    <xf numFmtId="2" fontId="5" fillId="0" borderId="0" xfId="0" applyNumberFormat="1" applyFont="1"/>
    <xf numFmtId="2" fontId="6" fillId="0" borderId="0" xfId="0" applyNumberFormat="1" applyFont="1"/>
    <xf numFmtId="2" fontId="7" fillId="0" borderId="0" xfId="0" applyNumberFormat="1" applyFont="1"/>
    <xf numFmtId="0" fontId="3" fillId="0" borderId="0" xfId="0" applyFont="1"/>
    <xf numFmtId="2" fontId="8" fillId="0" borderId="0" xfId="0" applyNumberFormat="1" applyFont="1"/>
    <xf numFmtId="0" fontId="9" fillId="0" borderId="0" xfId="0" applyFont="1"/>
    <xf numFmtId="0" fontId="10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2" fontId="8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3" fillId="0" borderId="0" xfId="0" applyNumberFormat="1" applyFont="1" applyAlignment="1">
      <alignment horizontal="right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2" fontId="12" fillId="0" borderId="0" xfId="0" applyNumberFormat="1" applyFont="1"/>
    <xf numFmtId="2" fontId="12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2" fontId="13" fillId="0" borderId="0" xfId="0" applyNumberFormat="1" applyFont="1"/>
    <xf numFmtId="2" fontId="14" fillId="0" borderId="0" xfId="0" applyNumberFormat="1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6"/>
  <sheetViews>
    <sheetView topLeftCell="A55" zoomScaleNormal="100" workbookViewId="0">
      <selection activeCell="B43" sqref="B43"/>
    </sheetView>
  </sheetViews>
  <sheetFormatPr defaultRowHeight="12.75"/>
  <cols>
    <col min="5" max="5" width="8.28515625" customWidth="1"/>
    <col min="6" max="9" width="9.42578125" customWidth="1"/>
    <col min="10" max="10" width="9.140625" bestFit="1" customWidth="1"/>
    <col min="11" max="11" width="10" customWidth="1"/>
    <col min="12" max="12" width="9.140625" customWidth="1"/>
    <col min="13" max="13" width="11" customWidth="1"/>
    <col min="14" max="14" width="10.5703125" style="1" customWidth="1"/>
    <col min="15" max="15" width="11" customWidth="1"/>
    <col min="16" max="16" width="10.140625" customWidth="1"/>
    <col min="17" max="17" width="11" customWidth="1"/>
    <col min="18" max="18" width="10.28515625" customWidth="1"/>
    <col min="19" max="24" width="9.140625" bestFit="1" customWidth="1"/>
    <col min="25" max="25" width="9.7109375" customWidth="1"/>
    <col min="26" max="26" width="10.140625" bestFit="1" customWidth="1"/>
    <col min="27" max="27" width="9.7109375" customWidth="1"/>
    <col min="30" max="30" width="9.5703125" customWidth="1"/>
    <col min="31" max="31" width="10.28515625" customWidth="1"/>
    <col min="32" max="32" width="13" customWidth="1"/>
    <col min="34" max="34" width="10.5703125" customWidth="1"/>
    <col min="35" max="35" width="10" customWidth="1"/>
    <col min="36" max="36" width="12.7109375" customWidth="1"/>
    <col min="37" max="37" width="10.42578125" customWidth="1"/>
    <col min="39" max="39" width="9.140625" style="7"/>
  </cols>
  <sheetData>
    <row r="1" spans="1:39" ht="18">
      <c r="A1" s="9" t="s">
        <v>0</v>
      </c>
      <c r="AJ1" s="3"/>
      <c r="AL1" s="3"/>
    </row>
    <row r="2" spans="1:39">
      <c r="AL2" s="3"/>
    </row>
    <row r="3" spans="1:39" ht="15.75">
      <c r="A3" s="10" t="s">
        <v>1</v>
      </c>
      <c r="AL3" s="3"/>
    </row>
    <row r="4" spans="1:39">
      <c r="H4">
        <v>2023</v>
      </c>
      <c r="I4" t="s">
        <v>2</v>
      </c>
      <c r="J4">
        <v>2022</v>
      </c>
      <c r="K4" t="s">
        <v>3</v>
      </c>
      <c r="L4">
        <v>2021</v>
      </c>
      <c r="M4" t="s">
        <v>4</v>
      </c>
      <c r="N4">
        <v>2020</v>
      </c>
      <c r="O4" t="s">
        <v>5</v>
      </c>
      <c r="P4">
        <v>2019</v>
      </c>
      <c r="Q4" t="s">
        <v>6</v>
      </c>
      <c r="R4">
        <v>2018</v>
      </c>
      <c r="S4">
        <v>2018</v>
      </c>
      <c r="T4" t="s">
        <v>7</v>
      </c>
      <c r="U4">
        <v>2017</v>
      </c>
      <c r="V4" t="s">
        <v>8</v>
      </c>
      <c r="W4">
        <v>2016</v>
      </c>
      <c r="X4" s="13" t="s">
        <v>9</v>
      </c>
      <c r="Y4">
        <v>2015</v>
      </c>
      <c r="Z4" s="13" t="s">
        <v>10</v>
      </c>
      <c r="AA4">
        <v>2014</v>
      </c>
      <c r="AB4" s="12" t="s">
        <v>11</v>
      </c>
      <c r="AC4">
        <v>2013</v>
      </c>
      <c r="AD4" s="12" t="s">
        <v>12</v>
      </c>
      <c r="AE4">
        <v>2012</v>
      </c>
      <c r="AF4" s="12" t="s">
        <v>13</v>
      </c>
      <c r="AG4">
        <v>2011</v>
      </c>
      <c r="AH4" s="12" t="s">
        <v>14</v>
      </c>
      <c r="AI4">
        <v>2010</v>
      </c>
      <c r="AJ4" s="12" t="s">
        <v>15</v>
      </c>
      <c r="AK4">
        <v>2009</v>
      </c>
      <c r="AL4" s="3"/>
    </row>
    <row r="5" spans="1:39" ht="15.75">
      <c r="A5" s="10" t="s">
        <v>16</v>
      </c>
      <c r="B5" s="3"/>
      <c r="R5" t="s">
        <v>17</v>
      </c>
      <c r="AL5" s="3"/>
    </row>
    <row r="6" spans="1:39">
      <c r="AL6" s="3"/>
    </row>
    <row r="7" spans="1:39">
      <c r="B7" t="s">
        <v>18</v>
      </c>
      <c r="E7">
        <v>6200</v>
      </c>
      <c r="F7" t="s">
        <v>19</v>
      </c>
      <c r="H7" s="1">
        <v>82000</v>
      </c>
      <c r="I7" s="1">
        <v>58236.52</v>
      </c>
      <c r="J7" s="1">
        <v>79500</v>
      </c>
      <c r="K7">
        <v>82044.41</v>
      </c>
      <c r="L7" s="1">
        <v>74400</v>
      </c>
      <c r="M7" s="1">
        <v>73592.22</v>
      </c>
      <c r="N7" s="1">
        <v>83000</v>
      </c>
      <c r="O7" s="1">
        <v>80102.350000000006</v>
      </c>
      <c r="P7" s="1">
        <v>68400</v>
      </c>
      <c r="Q7" s="1">
        <v>76134.429999999993</v>
      </c>
      <c r="R7" s="15">
        <v>77000</v>
      </c>
      <c r="S7" s="15">
        <v>77000</v>
      </c>
      <c r="T7" s="15">
        <v>77216.149999999994</v>
      </c>
      <c r="U7" s="15">
        <v>74400</v>
      </c>
      <c r="V7" s="15">
        <v>76943.210000000006</v>
      </c>
      <c r="W7" s="15">
        <v>74400</v>
      </c>
      <c r="X7" s="15">
        <v>74221.850000000006</v>
      </c>
      <c r="Y7" s="1">
        <v>76800</v>
      </c>
      <c r="Z7" s="1">
        <v>73525.149999999994</v>
      </c>
      <c r="AA7" s="1">
        <v>76800</v>
      </c>
      <c r="AB7" s="1">
        <v>73491.199999999997</v>
      </c>
      <c r="AC7" s="1">
        <v>75600</v>
      </c>
      <c r="AD7">
        <v>76122.81</v>
      </c>
      <c r="AE7" s="1">
        <v>74400</v>
      </c>
      <c r="AF7">
        <v>78174.27</v>
      </c>
      <c r="AG7">
        <v>77280</v>
      </c>
      <c r="AH7" s="1">
        <v>76778.31</v>
      </c>
      <c r="AI7" s="1">
        <v>74400</v>
      </c>
      <c r="AJ7" s="1">
        <v>76294.179999999993</v>
      </c>
      <c r="AK7" s="1">
        <v>70000</v>
      </c>
      <c r="AL7" s="1"/>
      <c r="AM7" s="2"/>
    </row>
    <row r="8" spans="1:39">
      <c r="B8" t="s">
        <v>20</v>
      </c>
      <c r="H8" s="1">
        <v>10000</v>
      </c>
      <c r="I8" s="1">
        <v>9585</v>
      </c>
      <c r="J8" s="1">
        <v>10000</v>
      </c>
      <c r="K8">
        <v>10890.92</v>
      </c>
      <c r="L8" s="1">
        <v>12000</v>
      </c>
      <c r="M8" s="1">
        <v>16942.5</v>
      </c>
      <c r="N8" s="1">
        <v>4000</v>
      </c>
      <c r="O8" s="1">
        <v>1929</v>
      </c>
      <c r="P8" s="1">
        <v>500</v>
      </c>
      <c r="Q8" s="1">
        <v>359.5</v>
      </c>
      <c r="R8" s="15">
        <v>500</v>
      </c>
      <c r="S8" s="15">
        <v>500</v>
      </c>
      <c r="T8" s="15">
        <v>653.20000000000005</v>
      </c>
      <c r="U8" s="15">
        <v>500</v>
      </c>
      <c r="V8" s="15">
        <v>1901.1</v>
      </c>
      <c r="W8" s="15">
        <v>500</v>
      </c>
      <c r="X8" s="15"/>
      <c r="Y8" s="1">
        <v>500</v>
      </c>
      <c r="Z8" s="1">
        <v>2289.6799999999998</v>
      </c>
      <c r="AA8" s="1">
        <v>2000</v>
      </c>
      <c r="AB8" s="1">
        <v>753.4</v>
      </c>
      <c r="AC8" s="1">
        <v>2000</v>
      </c>
      <c r="AE8" s="1">
        <v>3000</v>
      </c>
      <c r="AF8">
        <v>572.72</v>
      </c>
      <c r="AG8">
        <v>3000</v>
      </c>
      <c r="AH8" s="1">
        <v>416</v>
      </c>
      <c r="AI8" s="1">
        <v>3000</v>
      </c>
      <c r="AJ8" s="1">
        <v>1506.45</v>
      </c>
      <c r="AK8" s="1">
        <v>3000</v>
      </c>
      <c r="AL8" s="1"/>
      <c r="AM8" s="2"/>
    </row>
    <row r="9" spans="1:39">
      <c r="B9" t="s">
        <v>21</v>
      </c>
      <c r="H9" s="1">
        <v>3162</v>
      </c>
      <c r="I9" s="1">
        <v>2208</v>
      </c>
      <c r="J9" s="1">
        <v>3162</v>
      </c>
      <c r="K9" s="1">
        <v>3162</v>
      </c>
      <c r="L9" s="1">
        <v>3162</v>
      </c>
      <c r="M9" s="1">
        <v>3162</v>
      </c>
      <c r="N9" s="1">
        <v>3162</v>
      </c>
      <c r="O9" s="1">
        <v>3162</v>
      </c>
      <c r="P9" s="1">
        <v>3162</v>
      </c>
      <c r="Q9" s="1">
        <v>3162</v>
      </c>
      <c r="R9" s="15">
        <v>3162</v>
      </c>
      <c r="S9" s="15">
        <v>3162</v>
      </c>
      <c r="T9" s="15">
        <v>3162</v>
      </c>
      <c r="U9" s="15">
        <v>3162</v>
      </c>
      <c r="V9" s="15">
        <v>3162</v>
      </c>
      <c r="W9" s="15">
        <v>3162</v>
      </c>
      <c r="X9" s="15">
        <v>3162</v>
      </c>
      <c r="Y9" s="1">
        <v>3162</v>
      </c>
      <c r="Z9" s="1">
        <v>3162</v>
      </c>
      <c r="AA9" s="1"/>
      <c r="AB9" s="1">
        <v>3689</v>
      </c>
      <c r="AC9" s="1"/>
      <c r="AE9" s="1"/>
      <c r="AH9" s="1"/>
      <c r="AI9" s="1"/>
      <c r="AJ9" s="1"/>
      <c r="AK9" s="1"/>
      <c r="AL9" s="1"/>
      <c r="AM9" s="2"/>
    </row>
    <row r="10" spans="1:39">
      <c r="I10" s="1"/>
      <c r="L10" s="1"/>
      <c r="O10" s="1"/>
      <c r="P10" s="1"/>
      <c r="Q10" s="1"/>
      <c r="S10" s="15"/>
      <c r="T10" s="15"/>
      <c r="U10" s="15"/>
      <c r="V10" s="15"/>
      <c r="W10" s="15"/>
      <c r="X10" s="15"/>
      <c r="AC10" s="1"/>
      <c r="AE10" s="1"/>
      <c r="AH10" s="1"/>
      <c r="AI10" s="1"/>
      <c r="AK10" s="1"/>
      <c r="AM10" s="2"/>
    </row>
    <row r="11" spans="1:39">
      <c r="B11" s="7" t="s">
        <v>22</v>
      </c>
      <c r="H11" s="14">
        <f>SUM(H7:H10)</f>
        <v>95162</v>
      </c>
      <c r="I11" s="14">
        <f>SUM(I7:I10)</f>
        <v>70029.51999999999</v>
      </c>
      <c r="J11" s="14">
        <f t="shared" ref="I11:J11" si="0">SUM(J7:J10)</f>
        <v>92662</v>
      </c>
      <c r="K11" s="14">
        <f>SUM(K7:K10)</f>
        <v>96097.33</v>
      </c>
      <c r="L11" s="14">
        <f t="shared" ref="L11" si="1">SUM(L7:L10)</f>
        <v>89562</v>
      </c>
      <c r="M11" s="14">
        <f t="shared" ref="M11:Y11" si="2">SUM(M7:M10)</f>
        <v>93696.72</v>
      </c>
      <c r="N11" s="14">
        <f t="shared" si="2"/>
        <v>90162</v>
      </c>
      <c r="O11" s="14">
        <f t="shared" si="2"/>
        <v>85193.35</v>
      </c>
      <c r="P11" s="14">
        <f t="shared" si="2"/>
        <v>72062</v>
      </c>
      <c r="Q11" s="14">
        <f t="shared" si="2"/>
        <v>79655.929999999993</v>
      </c>
      <c r="R11" s="14">
        <f t="shared" si="2"/>
        <v>80662</v>
      </c>
      <c r="S11" s="14">
        <f t="shared" si="2"/>
        <v>80662</v>
      </c>
      <c r="T11" s="14">
        <f t="shared" si="2"/>
        <v>81031.349999999991</v>
      </c>
      <c r="U11" s="14">
        <f t="shared" si="2"/>
        <v>78062</v>
      </c>
      <c r="V11" s="14">
        <f t="shared" si="2"/>
        <v>82006.310000000012</v>
      </c>
      <c r="W11" s="14">
        <f t="shared" si="2"/>
        <v>78062</v>
      </c>
      <c r="X11" s="14">
        <f t="shared" si="2"/>
        <v>77383.850000000006</v>
      </c>
      <c r="Y11" s="8">
        <f t="shared" si="2"/>
        <v>80462</v>
      </c>
      <c r="Z11" s="8">
        <f t="shared" ref="Z11:AE11" si="3">SUM(Z7:Z10)</f>
        <v>78976.829999999987</v>
      </c>
      <c r="AA11" s="8">
        <f t="shared" si="3"/>
        <v>78800</v>
      </c>
      <c r="AB11" s="8">
        <f t="shared" si="3"/>
        <v>77933.599999999991</v>
      </c>
      <c r="AC11" s="8">
        <f t="shared" si="3"/>
        <v>77600</v>
      </c>
      <c r="AD11" s="8">
        <f t="shared" si="3"/>
        <v>76122.81</v>
      </c>
      <c r="AE11" s="8">
        <f t="shared" si="3"/>
        <v>77400</v>
      </c>
      <c r="AF11" s="8">
        <f t="shared" ref="AF11:AK11" si="4">SUM(AF7:AF10)</f>
        <v>78746.990000000005</v>
      </c>
      <c r="AG11" s="8">
        <f t="shared" si="4"/>
        <v>80280</v>
      </c>
      <c r="AH11" s="8">
        <f t="shared" si="4"/>
        <v>77194.31</v>
      </c>
      <c r="AI11" s="8">
        <f t="shared" si="4"/>
        <v>77400</v>
      </c>
      <c r="AJ11" s="8">
        <f t="shared" si="4"/>
        <v>77800.62999999999</v>
      </c>
      <c r="AK11" s="8">
        <f t="shared" si="4"/>
        <v>73000</v>
      </c>
      <c r="AL11" s="6"/>
      <c r="AM11" s="6"/>
    </row>
    <row r="12" spans="1:39">
      <c r="I12" s="1"/>
      <c r="L12" s="1"/>
      <c r="O12" s="1"/>
      <c r="P12" s="1"/>
      <c r="Q12" s="1"/>
      <c r="S12" s="15"/>
      <c r="T12" s="15"/>
      <c r="U12" s="15"/>
      <c r="V12" s="15"/>
      <c r="W12" s="15"/>
      <c r="X12" s="15"/>
      <c r="AC12" s="8"/>
      <c r="AH12" s="1"/>
      <c r="AI12" s="1"/>
      <c r="AK12" s="1"/>
      <c r="AL12" s="3"/>
      <c r="AM12" s="2"/>
    </row>
    <row r="13" spans="1:39" ht="15.75">
      <c r="A13" s="10" t="s">
        <v>23</v>
      </c>
      <c r="I13" s="1"/>
      <c r="L13" s="1"/>
      <c r="O13" s="1"/>
      <c r="P13" s="1"/>
      <c r="Q13" s="1"/>
      <c r="S13" s="15"/>
      <c r="T13" s="15"/>
      <c r="U13" s="15"/>
      <c r="V13" s="15"/>
      <c r="W13" s="15"/>
      <c r="X13" s="15"/>
      <c r="AH13" s="1"/>
      <c r="AL13" s="3"/>
      <c r="AM13" s="2"/>
    </row>
    <row r="14" spans="1:39" ht="15.75">
      <c r="A14" s="10"/>
      <c r="I14" s="1"/>
      <c r="L14" s="1"/>
      <c r="O14" s="1"/>
      <c r="P14" s="1"/>
      <c r="Q14" s="1"/>
      <c r="S14" s="15"/>
      <c r="T14" s="15"/>
      <c r="U14" s="15"/>
      <c r="V14" s="15"/>
      <c r="W14" s="15"/>
      <c r="X14" s="15"/>
      <c r="AH14" s="1"/>
      <c r="AL14" s="3"/>
      <c r="AM14" s="2"/>
    </row>
    <row r="15" spans="1:39">
      <c r="A15" s="11" t="s">
        <v>24</v>
      </c>
      <c r="I15" s="1"/>
      <c r="L15" s="1"/>
      <c r="O15" s="1"/>
      <c r="P15" s="1"/>
      <c r="Q15" s="1"/>
      <c r="S15" s="15"/>
      <c r="T15" s="15"/>
      <c r="U15" s="15"/>
      <c r="V15" s="15"/>
      <c r="W15" s="15"/>
      <c r="X15" s="15"/>
      <c r="AH15" s="1"/>
      <c r="AL15" s="3"/>
      <c r="AM15" s="2"/>
    </row>
    <row r="16" spans="1:39">
      <c r="I16" s="1"/>
      <c r="L16" s="1"/>
      <c r="O16" s="1"/>
      <c r="P16" s="1"/>
      <c r="Q16" s="1"/>
      <c r="S16" s="15"/>
      <c r="T16" s="15"/>
      <c r="U16" s="15"/>
      <c r="V16" s="15"/>
      <c r="W16" s="15"/>
      <c r="X16" s="15"/>
      <c r="AH16" s="1"/>
      <c r="AL16" s="3"/>
      <c r="AM16" s="2"/>
    </row>
    <row r="17" spans="2:39">
      <c r="B17" s="2" t="s">
        <v>25</v>
      </c>
      <c r="C17" s="1"/>
      <c r="D17" s="1"/>
      <c r="I17" s="1"/>
      <c r="L17" s="1"/>
      <c r="M17" s="1"/>
      <c r="O17" s="1"/>
      <c r="P17" s="1"/>
      <c r="Q17" s="1"/>
      <c r="S17" s="15"/>
      <c r="T17" s="15"/>
      <c r="U17" s="15"/>
      <c r="V17" s="15"/>
      <c r="W17" s="15"/>
      <c r="X17" s="15"/>
      <c r="Y17" s="1"/>
      <c r="AA17" s="1"/>
      <c r="AH17" s="1"/>
      <c r="AI17" s="1"/>
      <c r="AJ17" s="1"/>
      <c r="AK17" s="1"/>
      <c r="AM17" s="2"/>
    </row>
    <row r="18" spans="2:39">
      <c r="C18" s="1" t="s">
        <v>26</v>
      </c>
      <c r="D18" s="1"/>
      <c r="H18" s="1">
        <v>5600</v>
      </c>
      <c r="I18" s="1"/>
      <c r="J18" s="1">
        <v>5600</v>
      </c>
      <c r="K18" s="1">
        <v>5600</v>
      </c>
      <c r="L18" s="1">
        <v>5600</v>
      </c>
      <c r="M18" s="1">
        <v>5600</v>
      </c>
      <c r="N18" s="1">
        <v>5600</v>
      </c>
      <c r="O18" s="1">
        <v>5600</v>
      </c>
      <c r="P18" s="1">
        <v>5600</v>
      </c>
      <c r="Q18" s="1">
        <v>5600</v>
      </c>
      <c r="R18" s="15">
        <v>5600</v>
      </c>
      <c r="S18" s="15">
        <v>5600</v>
      </c>
      <c r="T18" s="15">
        <v>5600.02</v>
      </c>
      <c r="U18" s="15">
        <v>5600</v>
      </c>
      <c r="V18" s="15">
        <v>5600</v>
      </c>
      <c r="W18" s="15">
        <v>5600</v>
      </c>
      <c r="X18" s="15">
        <v>5600.02</v>
      </c>
      <c r="Y18" s="1">
        <v>5600</v>
      </c>
      <c r="Z18" s="1">
        <v>5600</v>
      </c>
      <c r="AA18" s="1">
        <v>5600</v>
      </c>
      <c r="AB18" s="1">
        <v>5600</v>
      </c>
      <c r="AC18" s="1">
        <v>5600</v>
      </c>
      <c r="AD18" s="1">
        <v>5500</v>
      </c>
      <c r="AE18" s="1">
        <v>5500</v>
      </c>
      <c r="AF18" s="1">
        <v>5500</v>
      </c>
      <c r="AG18" s="1">
        <v>5500</v>
      </c>
      <c r="AH18" s="1">
        <v>5500</v>
      </c>
      <c r="AI18" s="1">
        <v>5500</v>
      </c>
      <c r="AJ18" s="1">
        <v>5500</v>
      </c>
      <c r="AK18" s="1">
        <v>5500</v>
      </c>
      <c r="AL18" s="1"/>
      <c r="AM18" s="5"/>
    </row>
    <row r="19" spans="2:39">
      <c r="B19" s="2"/>
      <c r="C19" s="1" t="s">
        <v>27</v>
      </c>
      <c r="D19" s="1"/>
      <c r="H19" s="1">
        <v>3000</v>
      </c>
      <c r="I19" s="1"/>
      <c r="J19" s="1">
        <v>3000</v>
      </c>
      <c r="K19" s="1">
        <v>3000</v>
      </c>
      <c r="L19" s="1">
        <v>3000</v>
      </c>
      <c r="M19" s="1">
        <v>3000</v>
      </c>
      <c r="N19" s="1">
        <v>3000</v>
      </c>
      <c r="O19" s="1">
        <v>3000</v>
      </c>
      <c r="P19" s="1">
        <v>3000</v>
      </c>
      <c r="Q19" s="1">
        <v>3000</v>
      </c>
      <c r="R19" s="15">
        <v>3000</v>
      </c>
      <c r="S19" s="15">
        <v>1200</v>
      </c>
      <c r="T19" s="15">
        <v>1200</v>
      </c>
      <c r="U19" s="15">
        <v>1200</v>
      </c>
      <c r="V19" s="15">
        <v>1200</v>
      </c>
      <c r="W19" s="15">
        <v>1200</v>
      </c>
      <c r="X19" s="15">
        <v>1200</v>
      </c>
      <c r="Y19" s="1">
        <v>1200</v>
      </c>
      <c r="Z19" s="1">
        <v>1200</v>
      </c>
      <c r="AA19" s="1">
        <v>1200</v>
      </c>
      <c r="AB19" s="1">
        <v>1200</v>
      </c>
      <c r="AC19" s="1">
        <v>1200</v>
      </c>
      <c r="AD19" s="1">
        <v>1100</v>
      </c>
      <c r="AE19" s="1">
        <v>1100</v>
      </c>
      <c r="AF19" s="1">
        <v>1100</v>
      </c>
      <c r="AG19" s="1">
        <v>1100</v>
      </c>
      <c r="AH19" s="1">
        <v>835</v>
      </c>
      <c r="AI19" s="1">
        <v>835</v>
      </c>
      <c r="AJ19" s="1">
        <v>835</v>
      </c>
      <c r="AK19" s="1">
        <v>835</v>
      </c>
      <c r="AL19" s="1"/>
      <c r="AM19" s="5"/>
    </row>
    <row r="20" spans="2:39">
      <c r="B20" s="2"/>
      <c r="C20" s="1" t="s">
        <v>28</v>
      </c>
      <c r="D20" s="1"/>
      <c r="H20" s="1">
        <v>2000</v>
      </c>
      <c r="I20" s="1"/>
      <c r="J20" s="1">
        <v>2000</v>
      </c>
      <c r="K20" s="1">
        <v>2000</v>
      </c>
      <c r="L20" s="1">
        <v>2000</v>
      </c>
      <c r="M20" s="1"/>
      <c r="O20" s="1"/>
      <c r="P20" s="1"/>
      <c r="Q20" s="1"/>
      <c r="R20" s="15"/>
      <c r="S20" s="15"/>
      <c r="T20" s="15"/>
      <c r="U20" s="15"/>
      <c r="V20" s="15"/>
      <c r="W20" s="15"/>
      <c r="X20" s="15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5"/>
    </row>
    <row r="21" spans="2:39">
      <c r="B21" s="1"/>
      <c r="C21" s="1" t="s">
        <v>29</v>
      </c>
      <c r="D21" s="1"/>
      <c r="H21" s="1">
        <v>3000</v>
      </c>
      <c r="I21" s="1"/>
      <c r="J21" s="1">
        <v>3000</v>
      </c>
      <c r="K21" s="1">
        <v>3000</v>
      </c>
      <c r="L21" s="1">
        <v>3000</v>
      </c>
      <c r="M21" s="1">
        <v>3000</v>
      </c>
      <c r="N21" s="1">
        <v>3000</v>
      </c>
      <c r="O21" s="1">
        <v>3000</v>
      </c>
      <c r="P21" s="1">
        <v>3000</v>
      </c>
      <c r="Q21" s="1">
        <v>3000</v>
      </c>
      <c r="R21" s="15">
        <v>3000</v>
      </c>
      <c r="S21" s="15">
        <v>2690</v>
      </c>
      <c r="T21" s="15">
        <v>2690</v>
      </c>
      <c r="U21" s="15">
        <v>2690</v>
      </c>
      <c r="V21" s="15">
        <v>2690</v>
      </c>
      <c r="W21" s="15">
        <v>2690</v>
      </c>
      <c r="X21" s="15">
        <v>2690</v>
      </c>
      <c r="Y21" s="1">
        <v>2690</v>
      </c>
      <c r="Z21" s="1">
        <v>2690</v>
      </c>
      <c r="AA21" s="1">
        <v>2690</v>
      </c>
      <c r="AB21" s="1">
        <v>2690</v>
      </c>
      <c r="AC21" s="1">
        <v>2690</v>
      </c>
      <c r="AD21" s="1">
        <v>2690</v>
      </c>
      <c r="AE21" s="1">
        <v>2690</v>
      </c>
      <c r="AF21" s="1">
        <v>2690</v>
      </c>
      <c r="AG21" s="1">
        <v>2690</v>
      </c>
      <c r="AH21" s="1">
        <v>2690</v>
      </c>
      <c r="AI21" s="1">
        <v>2690</v>
      </c>
      <c r="AJ21" s="1">
        <v>2690</v>
      </c>
      <c r="AK21" s="1">
        <v>2690</v>
      </c>
      <c r="AL21" s="1"/>
      <c r="AM21" s="5"/>
    </row>
    <row r="22" spans="2:39">
      <c r="B22" s="1"/>
      <c r="C22" s="1" t="s">
        <v>30</v>
      </c>
      <c r="D22" s="1"/>
      <c r="H22" s="1">
        <v>3000</v>
      </c>
      <c r="I22" s="1"/>
      <c r="J22" s="1">
        <v>3000</v>
      </c>
      <c r="K22" s="1">
        <v>3000</v>
      </c>
      <c r="L22" s="1">
        <v>3000</v>
      </c>
      <c r="M22" s="1">
        <v>3000</v>
      </c>
      <c r="N22" s="1">
        <v>3000</v>
      </c>
      <c r="O22" s="1">
        <v>3000</v>
      </c>
      <c r="P22" s="1">
        <v>3000</v>
      </c>
      <c r="Q22" s="1">
        <v>3000</v>
      </c>
      <c r="R22" s="15">
        <v>3000</v>
      </c>
      <c r="S22" s="15">
        <v>2700</v>
      </c>
      <c r="T22" s="15">
        <v>2700</v>
      </c>
      <c r="U22" s="15">
        <v>2700</v>
      </c>
      <c r="V22" s="15">
        <v>2700</v>
      </c>
      <c r="W22" s="15">
        <v>2700</v>
      </c>
      <c r="X22" s="15">
        <v>2700</v>
      </c>
      <c r="Y22" s="1">
        <v>2700</v>
      </c>
      <c r="Z22" s="1">
        <v>3000</v>
      </c>
      <c r="AA22" s="1">
        <v>3000</v>
      </c>
      <c r="AB22" s="1">
        <v>3000</v>
      </c>
      <c r="AC22" s="1">
        <v>3000</v>
      </c>
      <c r="AD22" s="1">
        <v>3000</v>
      </c>
      <c r="AE22" s="1">
        <v>3000</v>
      </c>
      <c r="AF22" s="1">
        <v>3000</v>
      </c>
      <c r="AG22" s="1">
        <v>3000</v>
      </c>
      <c r="AH22" s="1">
        <v>2480</v>
      </c>
      <c r="AI22" s="1">
        <v>2480</v>
      </c>
      <c r="AJ22" s="1">
        <v>2480</v>
      </c>
      <c r="AK22" s="1">
        <v>2480</v>
      </c>
      <c r="AL22" s="1"/>
      <c r="AM22" s="5"/>
    </row>
    <row r="23" spans="2:39">
      <c r="B23" s="1"/>
      <c r="C23" s="1" t="s">
        <v>31</v>
      </c>
      <c r="D23" s="1"/>
      <c r="H23" s="1">
        <v>1500</v>
      </c>
      <c r="I23" s="1"/>
      <c r="J23" s="1">
        <v>3000</v>
      </c>
      <c r="K23" s="1">
        <v>3000</v>
      </c>
      <c r="L23" s="1">
        <v>3000</v>
      </c>
      <c r="M23" s="1">
        <v>3000</v>
      </c>
      <c r="N23" s="1">
        <v>3000</v>
      </c>
      <c r="O23" s="1">
        <v>3000</v>
      </c>
      <c r="P23" s="1">
        <v>3000</v>
      </c>
      <c r="Q23" s="1">
        <v>3000</v>
      </c>
      <c r="R23" s="15">
        <v>3000</v>
      </c>
      <c r="S23" s="15">
        <v>2570</v>
      </c>
      <c r="T23" s="15">
        <v>2570</v>
      </c>
      <c r="U23" s="15">
        <v>2570</v>
      </c>
      <c r="V23" s="15">
        <v>2570</v>
      </c>
      <c r="W23" s="15">
        <v>2570</v>
      </c>
      <c r="X23" s="15">
        <v>2570</v>
      </c>
      <c r="Y23" s="1">
        <v>2570</v>
      </c>
      <c r="Z23" s="1">
        <v>2570</v>
      </c>
      <c r="AA23" s="1">
        <v>2570</v>
      </c>
      <c r="AB23" s="1">
        <v>2570</v>
      </c>
      <c r="AC23" s="1">
        <v>2570</v>
      </c>
      <c r="AD23" s="1">
        <v>2570</v>
      </c>
      <c r="AE23" s="1">
        <v>2570</v>
      </c>
      <c r="AF23" s="1">
        <v>2570</v>
      </c>
      <c r="AG23" s="1">
        <v>2570</v>
      </c>
      <c r="AH23" s="1">
        <v>2570</v>
      </c>
      <c r="AI23" s="1">
        <v>2570</v>
      </c>
      <c r="AJ23" s="1">
        <v>2570</v>
      </c>
      <c r="AK23" s="1">
        <v>2570</v>
      </c>
      <c r="AL23" s="1"/>
      <c r="AM23" s="5"/>
    </row>
    <row r="24" spans="2:39">
      <c r="B24" s="1"/>
      <c r="C24" s="1" t="s">
        <v>32</v>
      </c>
      <c r="D24" s="1"/>
      <c r="H24" s="1">
        <v>750</v>
      </c>
      <c r="I24" s="1"/>
      <c r="J24" s="1">
        <v>750</v>
      </c>
      <c r="K24" s="1">
        <v>750</v>
      </c>
      <c r="L24" s="1">
        <v>750</v>
      </c>
      <c r="M24" s="1">
        <v>750</v>
      </c>
      <c r="N24" s="1">
        <v>750</v>
      </c>
      <c r="O24" s="1">
        <v>750</v>
      </c>
      <c r="P24" s="1">
        <v>750</v>
      </c>
      <c r="Q24" s="1">
        <v>750</v>
      </c>
      <c r="R24" s="15">
        <v>750</v>
      </c>
      <c r="S24" s="15">
        <v>750</v>
      </c>
      <c r="T24" s="15">
        <v>750</v>
      </c>
      <c r="U24" s="15">
        <v>750</v>
      </c>
      <c r="V24" s="15">
        <v>750</v>
      </c>
      <c r="W24" s="15">
        <v>750</v>
      </c>
      <c r="X24" s="15">
        <v>750</v>
      </c>
      <c r="Y24" s="1">
        <v>750</v>
      </c>
      <c r="Z24" s="1">
        <v>750</v>
      </c>
      <c r="AA24" s="1">
        <v>750</v>
      </c>
      <c r="AB24" s="1">
        <v>750</v>
      </c>
      <c r="AC24" s="1">
        <v>750</v>
      </c>
      <c r="AD24" s="1">
        <v>750</v>
      </c>
      <c r="AE24" s="1">
        <v>750</v>
      </c>
      <c r="AF24" s="1">
        <v>750</v>
      </c>
      <c r="AG24" s="1">
        <v>750</v>
      </c>
      <c r="AH24" s="1">
        <v>750</v>
      </c>
      <c r="AI24" s="1">
        <v>750</v>
      </c>
      <c r="AJ24" s="1">
        <v>750</v>
      </c>
      <c r="AK24" s="1">
        <v>620</v>
      </c>
      <c r="AL24" s="1"/>
      <c r="AM24" s="5"/>
    </row>
    <row r="25" spans="2:39">
      <c r="B25" s="1"/>
      <c r="C25" s="2" t="s">
        <v>33</v>
      </c>
      <c r="D25" s="1"/>
      <c r="H25" s="1">
        <v>3000</v>
      </c>
      <c r="I25" s="1"/>
      <c r="J25" s="1">
        <v>3000</v>
      </c>
      <c r="K25" s="1">
        <v>3000</v>
      </c>
      <c r="L25" s="1">
        <v>3000</v>
      </c>
      <c r="M25" s="1">
        <v>3000</v>
      </c>
      <c r="N25" s="1">
        <v>3000</v>
      </c>
      <c r="O25" s="1"/>
      <c r="P25" s="1"/>
      <c r="Q25" s="1"/>
      <c r="S25" s="15"/>
      <c r="T25" s="15"/>
      <c r="U25" s="15"/>
      <c r="V25" s="15"/>
      <c r="W25" s="15">
        <v>900</v>
      </c>
      <c r="X25" s="15"/>
      <c r="Y25" s="1">
        <v>900</v>
      </c>
      <c r="Z25" s="1">
        <v>200</v>
      </c>
      <c r="AA25" s="1">
        <v>600</v>
      </c>
      <c r="AB25" s="1">
        <v>200</v>
      </c>
      <c r="AC25" s="1">
        <v>600</v>
      </c>
      <c r="AD25" s="1">
        <v>200</v>
      </c>
      <c r="AE25" s="1">
        <v>600</v>
      </c>
      <c r="AG25" s="1"/>
      <c r="AH25" s="1"/>
      <c r="AI25" s="1"/>
      <c r="AJ25" s="1"/>
      <c r="AK25" s="1"/>
      <c r="AL25" s="1"/>
      <c r="AM25" s="5"/>
    </row>
    <row r="26" spans="2:39">
      <c r="B26" s="1"/>
      <c r="C26" s="1" t="s">
        <v>34</v>
      </c>
      <c r="D26" s="1"/>
      <c r="H26" s="1">
        <v>800</v>
      </c>
      <c r="I26" s="1"/>
      <c r="J26" s="1">
        <v>800</v>
      </c>
      <c r="K26" s="1">
        <v>390</v>
      </c>
      <c r="L26" s="1">
        <v>800</v>
      </c>
      <c r="M26" s="1"/>
      <c r="N26" s="1">
        <v>800</v>
      </c>
      <c r="O26" s="1">
        <v>500</v>
      </c>
      <c r="P26" s="1">
        <v>700</v>
      </c>
      <c r="Q26" s="1">
        <v>540</v>
      </c>
      <c r="R26" s="15">
        <v>900</v>
      </c>
      <c r="S26" s="15">
        <v>900</v>
      </c>
      <c r="T26" s="15"/>
      <c r="U26" s="15"/>
      <c r="V26" s="15"/>
      <c r="W26" s="15"/>
      <c r="X26" s="15"/>
      <c r="Y26" s="1"/>
      <c r="Z26" s="1">
        <v>380</v>
      </c>
      <c r="AA26" s="1"/>
      <c r="AH26" s="1"/>
      <c r="AI26" s="1"/>
      <c r="AJ26" s="1"/>
      <c r="AK26" s="1">
        <v>4000</v>
      </c>
      <c r="AL26" s="1"/>
      <c r="AM26" s="5"/>
    </row>
    <row r="27" spans="2:39">
      <c r="B27" s="1"/>
      <c r="C27" s="2" t="s">
        <v>35</v>
      </c>
      <c r="D27" s="1"/>
      <c r="H27" s="1">
        <v>10000</v>
      </c>
      <c r="I27" s="1"/>
      <c r="J27" s="1">
        <v>10000</v>
      </c>
      <c r="K27" s="1">
        <v>4830.37</v>
      </c>
      <c r="L27" s="1">
        <v>6500</v>
      </c>
      <c r="M27" s="1">
        <v>6902.96</v>
      </c>
      <c r="N27" s="1">
        <v>6500</v>
      </c>
      <c r="O27" s="1">
        <v>3731.04</v>
      </c>
      <c r="P27" s="1">
        <v>6500</v>
      </c>
      <c r="Q27" s="1">
        <v>1618.54</v>
      </c>
      <c r="R27" s="15">
        <v>6500</v>
      </c>
      <c r="S27" s="15">
        <v>6500</v>
      </c>
      <c r="T27" s="15"/>
      <c r="U27" s="15"/>
      <c r="V27" s="15"/>
      <c r="W27" s="15"/>
      <c r="X27" s="15"/>
      <c r="Y27" s="1"/>
      <c r="Z27" s="1"/>
      <c r="AA27" s="1"/>
      <c r="AH27" s="1"/>
      <c r="AI27" s="1"/>
      <c r="AJ27" s="1"/>
      <c r="AK27" s="1"/>
      <c r="AL27" s="1"/>
      <c r="AM27" s="5"/>
    </row>
    <row r="28" spans="2:39">
      <c r="B28" s="1"/>
      <c r="C28" s="2" t="s">
        <v>36</v>
      </c>
      <c r="D28" s="1"/>
      <c r="H28" s="1">
        <v>4000</v>
      </c>
      <c r="I28" s="1"/>
      <c r="J28" s="1">
        <v>4000</v>
      </c>
      <c r="L28" s="1">
        <v>3300</v>
      </c>
      <c r="M28" s="1"/>
      <c r="N28" s="1">
        <v>3300</v>
      </c>
      <c r="P28" s="1"/>
      <c r="Q28" s="1"/>
      <c r="R28" s="15"/>
      <c r="S28" s="15"/>
      <c r="T28" s="15"/>
      <c r="U28" s="15"/>
      <c r="V28" s="15"/>
      <c r="W28" s="15"/>
      <c r="X28" s="15"/>
      <c r="Y28" s="1"/>
      <c r="Z28" s="1"/>
      <c r="AA28" s="1"/>
      <c r="AH28" s="1"/>
      <c r="AI28" s="1"/>
      <c r="AJ28" s="1"/>
      <c r="AK28" s="1"/>
      <c r="AL28" s="1"/>
      <c r="AM28" s="5"/>
    </row>
    <row r="29" spans="2:39">
      <c r="B29" s="1"/>
      <c r="C29" s="1"/>
      <c r="D29" s="1"/>
      <c r="I29" s="1"/>
      <c r="K29" s="1"/>
      <c r="L29" s="1"/>
      <c r="O29" s="1"/>
      <c r="P29" s="1"/>
      <c r="Q29" s="1"/>
      <c r="S29" s="15"/>
      <c r="T29" s="15"/>
      <c r="U29" s="15"/>
      <c r="V29" s="15"/>
      <c r="W29" s="15"/>
      <c r="X29" s="15"/>
      <c r="AH29" s="1"/>
      <c r="AI29" s="1"/>
      <c r="AJ29" s="1"/>
      <c r="AK29" s="1"/>
      <c r="AL29" s="1"/>
      <c r="AM29" s="5"/>
    </row>
    <row r="30" spans="2:39">
      <c r="B30" s="7" t="s">
        <v>22</v>
      </c>
      <c r="H30" s="14">
        <f t="shared" ref="H30:L30" si="5">SUM(H18:H29)</f>
        <v>36650</v>
      </c>
      <c r="I30" s="14">
        <v>15441.03</v>
      </c>
      <c r="J30" s="14">
        <f t="shared" si="5"/>
        <v>38150</v>
      </c>
      <c r="K30" s="14">
        <f t="shared" si="5"/>
        <v>28570.37</v>
      </c>
      <c r="L30" s="14">
        <f t="shared" si="5"/>
        <v>33950</v>
      </c>
      <c r="M30" s="14">
        <f t="shared" ref="M30:T30" si="6">SUM(M18:M29)</f>
        <v>28252.959999999999</v>
      </c>
      <c r="N30" s="14">
        <f t="shared" si="6"/>
        <v>31950</v>
      </c>
      <c r="O30" s="14">
        <f t="shared" si="6"/>
        <v>22581.040000000001</v>
      </c>
      <c r="P30" s="14">
        <f t="shared" si="6"/>
        <v>25550</v>
      </c>
      <c r="Q30" s="14">
        <f t="shared" si="6"/>
        <v>20508.54</v>
      </c>
      <c r="R30" s="14">
        <f t="shared" si="6"/>
        <v>25750</v>
      </c>
      <c r="S30" s="14">
        <f t="shared" si="6"/>
        <v>22910</v>
      </c>
      <c r="T30" s="14">
        <f t="shared" si="6"/>
        <v>15510.02</v>
      </c>
      <c r="U30" s="14">
        <f>SUM(U18:U29)</f>
        <v>15510</v>
      </c>
      <c r="V30" s="14">
        <f t="shared" ref="V30:AB30" si="7">SUM(V18:V29)</f>
        <v>15510</v>
      </c>
      <c r="W30" s="14">
        <f t="shared" si="7"/>
        <v>16410</v>
      </c>
      <c r="X30" s="14">
        <f t="shared" si="7"/>
        <v>15510.02</v>
      </c>
      <c r="Y30" s="8">
        <f t="shared" si="7"/>
        <v>16410</v>
      </c>
      <c r="Z30" s="8">
        <f t="shared" si="7"/>
        <v>16390</v>
      </c>
      <c r="AA30" s="8">
        <f t="shared" si="7"/>
        <v>16410</v>
      </c>
      <c r="AB30" s="8">
        <f t="shared" si="7"/>
        <v>16010</v>
      </c>
      <c r="AC30" s="8">
        <f t="shared" ref="AC30:AI30" si="8">SUM(AC18:AC29)</f>
        <v>16410</v>
      </c>
      <c r="AD30" s="8">
        <f>SUM(AD18:AD29)</f>
        <v>15810</v>
      </c>
      <c r="AE30" s="8">
        <f t="shared" si="8"/>
        <v>16210</v>
      </c>
      <c r="AF30" s="8">
        <f t="shared" si="8"/>
        <v>15610</v>
      </c>
      <c r="AG30" s="8">
        <f t="shared" si="8"/>
        <v>15610</v>
      </c>
      <c r="AH30" s="8">
        <f t="shared" si="8"/>
        <v>14825</v>
      </c>
      <c r="AI30" s="8">
        <f t="shared" si="8"/>
        <v>14825</v>
      </c>
      <c r="AJ30" s="8">
        <v>14825.02</v>
      </c>
      <c r="AK30" s="8">
        <f>SUM(AK18:AK29)</f>
        <v>18695</v>
      </c>
      <c r="AL30" s="6"/>
      <c r="AM30" s="8"/>
    </row>
    <row r="31" spans="2:39">
      <c r="B31" s="7"/>
      <c r="I31" s="1"/>
      <c r="L31" s="1"/>
      <c r="O31" s="1"/>
      <c r="P31" s="1"/>
      <c r="Q31" s="1"/>
      <c r="S31" s="15"/>
      <c r="T31" s="15"/>
      <c r="U31" s="15"/>
      <c r="V31" s="15"/>
      <c r="W31" s="15"/>
      <c r="X31" s="15"/>
      <c r="AH31" s="1"/>
      <c r="AI31" s="6"/>
      <c r="AJ31" s="6"/>
      <c r="AK31" s="6"/>
      <c r="AL31" s="6"/>
      <c r="AM31" s="2"/>
    </row>
    <row r="32" spans="2:39">
      <c r="B32" s="1" t="s">
        <v>37</v>
      </c>
      <c r="C32" s="1"/>
      <c r="D32" s="1"/>
      <c r="H32" s="1">
        <v>3000</v>
      </c>
      <c r="I32" s="1">
        <v>1280</v>
      </c>
      <c r="J32" s="1">
        <v>3000</v>
      </c>
      <c r="K32" s="1">
        <v>3618.5</v>
      </c>
      <c r="L32" s="1">
        <v>2000</v>
      </c>
      <c r="M32" s="1">
        <v>3040</v>
      </c>
      <c r="N32" s="1">
        <v>2200</v>
      </c>
      <c r="O32" s="1">
        <v>1740</v>
      </c>
      <c r="P32" s="1">
        <v>2000</v>
      </c>
      <c r="Q32" s="1">
        <v>1942</v>
      </c>
      <c r="R32" s="15">
        <v>2000</v>
      </c>
      <c r="S32" s="15">
        <v>2500</v>
      </c>
      <c r="T32" s="15">
        <v>2160</v>
      </c>
      <c r="U32" s="15">
        <v>2500</v>
      </c>
      <c r="V32" s="15">
        <v>1760</v>
      </c>
      <c r="W32" s="15">
        <v>2500</v>
      </c>
      <c r="X32" s="15">
        <v>2180</v>
      </c>
      <c r="Y32" s="1">
        <v>2500</v>
      </c>
      <c r="Z32" s="1">
        <v>2230</v>
      </c>
      <c r="AA32" s="1">
        <v>2500</v>
      </c>
      <c r="AB32" s="1">
        <v>2120</v>
      </c>
      <c r="AC32" s="1">
        <v>3000</v>
      </c>
      <c r="AD32" s="1">
        <v>2150</v>
      </c>
      <c r="AE32" s="1">
        <v>3000</v>
      </c>
      <c r="AF32" s="1">
        <v>2700</v>
      </c>
      <c r="AG32" s="1">
        <v>3000</v>
      </c>
      <c r="AH32" s="1">
        <v>2780</v>
      </c>
      <c r="AI32" s="1">
        <v>3000</v>
      </c>
      <c r="AJ32" s="2">
        <v>2800</v>
      </c>
      <c r="AK32" s="1">
        <v>2500</v>
      </c>
      <c r="AL32" s="2"/>
      <c r="AM32" s="2"/>
    </row>
    <row r="33" spans="2:39">
      <c r="B33" s="1" t="s">
        <v>38</v>
      </c>
      <c r="C33" s="1"/>
      <c r="D33" s="1"/>
      <c r="H33" s="1">
        <v>7000</v>
      </c>
      <c r="I33" s="1">
        <v>2279.17</v>
      </c>
      <c r="J33" s="1">
        <v>7000</v>
      </c>
      <c r="K33" s="1">
        <v>8581.2000000000007</v>
      </c>
      <c r="L33" s="1">
        <v>7000</v>
      </c>
      <c r="M33" s="1">
        <v>5513.49</v>
      </c>
      <c r="N33" s="1">
        <v>7000</v>
      </c>
      <c r="O33" s="1">
        <v>12491.88</v>
      </c>
      <c r="P33" s="1">
        <v>6000</v>
      </c>
      <c r="Q33" s="1">
        <v>7374.1</v>
      </c>
      <c r="R33" s="15">
        <v>6500</v>
      </c>
      <c r="S33" s="15">
        <v>6500</v>
      </c>
      <c r="T33" s="15">
        <v>7454.53</v>
      </c>
      <c r="U33" s="15">
        <v>6500</v>
      </c>
      <c r="V33" s="15">
        <v>7389.19</v>
      </c>
      <c r="W33" s="15">
        <v>6500</v>
      </c>
      <c r="X33" s="15">
        <v>9034.75</v>
      </c>
      <c r="Y33" s="1">
        <v>6500</v>
      </c>
      <c r="Z33" s="1">
        <v>7783.34</v>
      </c>
      <c r="AA33" s="1">
        <v>6500</v>
      </c>
      <c r="AB33" s="1">
        <v>4627.1499999999996</v>
      </c>
      <c r="AC33" s="1">
        <v>4500</v>
      </c>
      <c r="AD33" s="1">
        <v>6462.44</v>
      </c>
      <c r="AE33" s="1">
        <v>4500</v>
      </c>
      <c r="AF33" s="1">
        <v>4907.43</v>
      </c>
      <c r="AG33" s="1">
        <v>5000</v>
      </c>
      <c r="AH33" s="1">
        <v>3811.63</v>
      </c>
      <c r="AI33" s="1">
        <v>5000</v>
      </c>
      <c r="AJ33" s="2">
        <v>5370.41</v>
      </c>
      <c r="AK33" s="1">
        <v>3500</v>
      </c>
      <c r="AL33" s="2"/>
      <c r="AM33" s="2"/>
    </row>
    <row r="34" spans="2:39">
      <c r="B34" s="1" t="s">
        <v>39</v>
      </c>
      <c r="C34" s="1"/>
      <c r="D34" s="1"/>
      <c r="H34" s="1">
        <v>2500</v>
      </c>
      <c r="I34" s="1">
        <v>543.26</v>
      </c>
      <c r="J34" s="1">
        <v>2500</v>
      </c>
      <c r="K34" s="1">
        <v>451.22</v>
      </c>
      <c r="L34" s="1">
        <v>2500</v>
      </c>
      <c r="M34" s="1">
        <v>447.2</v>
      </c>
      <c r="N34" s="1">
        <v>3000</v>
      </c>
      <c r="O34" s="1">
        <v>2160.3200000000002</v>
      </c>
      <c r="P34" s="1">
        <v>3000</v>
      </c>
      <c r="Q34" s="1">
        <v>2944.02</v>
      </c>
      <c r="R34" s="15">
        <v>3400</v>
      </c>
      <c r="S34" s="15">
        <v>3500</v>
      </c>
      <c r="T34" s="15">
        <v>3249.05</v>
      </c>
      <c r="U34" s="15">
        <v>3500</v>
      </c>
      <c r="V34" s="15">
        <v>3246.7</v>
      </c>
      <c r="W34" s="15">
        <v>3500</v>
      </c>
      <c r="X34" s="15">
        <v>3717.33</v>
      </c>
      <c r="Y34" s="1">
        <v>3000</v>
      </c>
      <c r="Z34" s="1">
        <v>4497.59</v>
      </c>
      <c r="AA34" s="1">
        <v>3000</v>
      </c>
      <c r="AB34" s="1">
        <v>2866.83</v>
      </c>
      <c r="AC34" s="1">
        <v>3000</v>
      </c>
      <c r="AD34" s="1">
        <v>2816.34</v>
      </c>
      <c r="AE34" s="1">
        <v>3000</v>
      </c>
      <c r="AF34" s="1">
        <v>2911.18</v>
      </c>
      <c r="AG34" s="1">
        <v>4000</v>
      </c>
      <c r="AH34" s="1">
        <v>2896.06</v>
      </c>
      <c r="AI34" s="1">
        <v>4000</v>
      </c>
      <c r="AJ34" s="1">
        <v>2668.15</v>
      </c>
      <c r="AK34" s="1">
        <v>4000</v>
      </c>
      <c r="AL34" s="1"/>
      <c r="AM34" s="2"/>
    </row>
    <row r="35" spans="2:39">
      <c r="B35" s="1" t="s">
        <v>40</v>
      </c>
      <c r="C35" s="1"/>
      <c r="D35" s="1"/>
      <c r="H35" s="1">
        <v>200</v>
      </c>
      <c r="I35" s="1">
        <v>7.48</v>
      </c>
      <c r="J35" s="1">
        <v>200</v>
      </c>
      <c r="K35" s="1"/>
      <c r="L35" s="1">
        <v>300</v>
      </c>
      <c r="M35" s="1">
        <v>64.260000000000005</v>
      </c>
      <c r="N35" s="1">
        <v>300</v>
      </c>
      <c r="O35" s="1">
        <v>181.7</v>
      </c>
      <c r="P35" s="1">
        <v>300</v>
      </c>
      <c r="Q35" s="1">
        <v>300.98</v>
      </c>
      <c r="R35" s="15">
        <v>300</v>
      </c>
      <c r="S35" s="15">
        <v>300</v>
      </c>
      <c r="T35" s="15">
        <v>299.60000000000002</v>
      </c>
      <c r="U35" s="15">
        <v>200</v>
      </c>
      <c r="V35" s="15">
        <v>305.7</v>
      </c>
      <c r="W35" s="15">
        <v>200</v>
      </c>
      <c r="X35" s="15">
        <v>190.1</v>
      </c>
      <c r="Y35" s="1">
        <v>200</v>
      </c>
      <c r="Z35" s="1">
        <v>215.5</v>
      </c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2"/>
    </row>
    <row r="36" spans="2:39">
      <c r="B36" s="1" t="s">
        <v>41</v>
      </c>
      <c r="C36" s="2" t="s">
        <v>42</v>
      </c>
      <c r="D36" s="1"/>
      <c r="H36" s="1">
        <v>6000</v>
      </c>
      <c r="I36" s="1">
        <v>3894.56</v>
      </c>
      <c r="J36" s="1">
        <v>6000</v>
      </c>
      <c r="K36" s="1">
        <v>5841.84</v>
      </c>
      <c r="L36" s="1">
        <v>6000</v>
      </c>
      <c r="M36" s="1">
        <v>7181.13</v>
      </c>
      <c r="N36" s="1">
        <v>4000</v>
      </c>
      <c r="O36" s="1">
        <v>4350.68</v>
      </c>
      <c r="P36" s="1">
        <v>4000</v>
      </c>
      <c r="Q36" s="1">
        <v>4754.7299999999996</v>
      </c>
      <c r="R36" s="15">
        <v>4200</v>
      </c>
      <c r="S36" s="15">
        <v>4400</v>
      </c>
      <c r="T36" s="15">
        <v>5334.7</v>
      </c>
      <c r="U36" s="15">
        <v>4000</v>
      </c>
      <c r="V36" s="15">
        <v>3968.26</v>
      </c>
      <c r="W36" s="15">
        <v>4000</v>
      </c>
      <c r="X36" s="15">
        <v>4085.8</v>
      </c>
      <c r="Y36" s="1">
        <v>4800</v>
      </c>
      <c r="Z36" s="1">
        <v>5012.8</v>
      </c>
      <c r="AA36" s="1">
        <v>4000</v>
      </c>
      <c r="AB36" s="1">
        <v>3321.09</v>
      </c>
      <c r="AC36" s="1">
        <v>5000</v>
      </c>
      <c r="AD36" s="1">
        <v>3865.2</v>
      </c>
      <c r="AE36" s="1">
        <v>5000</v>
      </c>
      <c r="AF36" s="1">
        <v>4396.68</v>
      </c>
      <c r="AG36" s="1">
        <v>5100</v>
      </c>
      <c r="AH36" s="1">
        <v>5876.26</v>
      </c>
      <c r="AI36" s="1">
        <v>4500</v>
      </c>
      <c r="AJ36" s="1">
        <v>3798.66</v>
      </c>
      <c r="AK36" s="1">
        <v>4500</v>
      </c>
      <c r="AL36" s="1"/>
      <c r="AM36" s="2"/>
    </row>
    <row r="37" spans="2:39" s="7" customFormat="1">
      <c r="B37" s="2" t="s">
        <v>43</v>
      </c>
      <c r="C37" s="2"/>
      <c r="D37" s="2"/>
      <c r="H37" s="2">
        <v>4500</v>
      </c>
      <c r="I37" s="2"/>
      <c r="J37" s="2"/>
      <c r="K37" s="1"/>
      <c r="L37" s="2"/>
      <c r="M37" s="2"/>
      <c r="N37" s="2"/>
      <c r="O37" s="2"/>
      <c r="P37" s="2"/>
      <c r="Q37" s="2"/>
      <c r="R37" s="15"/>
      <c r="S37" s="15"/>
      <c r="T37" s="15"/>
      <c r="U37" s="15">
        <v>30</v>
      </c>
      <c r="V37" s="15">
        <v>0</v>
      </c>
      <c r="W37" s="15">
        <v>30</v>
      </c>
      <c r="X37" s="16">
        <v>10</v>
      </c>
      <c r="Y37" s="1">
        <v>50</v>
      </c>
      <c r="Z37" s="1">
        <v>10</v>
      </c>
      <c r="AA37" s="1">
        <v>100</v>
      </c>
      <c r="AB37" s="1">
        <v>2.4</v>
      </c>
      <c r="AC37" s="2">
        <v>120</v>
      </c>
      <c r="AD37" s="2">
        <v>0</v>
      </c>
      <c r="AE37" s="2">
        <v>120</v>
      </c>
      <c r="AF37" s="2">
        <v>26.7</v>
      </c>
      <c r="AG37" s="2">
        <v>200</v>
      </c>
      <c r="AH37" s="2">
        <v>73</v>
      </c>
      <c r="AI37" s="2">
        <v>200</v>
      </c>
      <c r="AJ37" s="2">
        <v>135.99</v>
      </c>
      <c r="AK37" s="2"/>
      <c r="AL37" s="2"/>
      <c r="AM37" s="2"/>
    </row>
    <row r="38" spans="2:39" s="7" customFormat="1">
      <c r="B38" s="2" t="s">
        <v>44</v>
      </c>
      <c r="C38" s="2"/>
      <c r="D38" s="2"/>
      <c r="H38" s="2">
        <v>1400</v>
      </c>
      <c r="I38" s="2">
        <v>1005.31</v>
      </c>
      <c r="J38" s="2">
        <v>1200</v>
      </c>
      <c r="K38" s="1">
        <v>1400.59</v>
      </c>
      <c r="L38" s="2">
        <v>1700</v>
      </c>
      <c r="M38" s="2">
        <v>1703.09</v>
      </c>
      <c r="N38" s="2">
        <v>1700</v>
      </c>
      <c r="O38" s="2">
        <v>1239.9000000000001</v>
      </c>
      <c r="P38" s="2">
        <v>1700</v>
      </c>
      <c r="Q38" s="2">
        <v>1629.96</v>
      </c>
      <c r="R38" s="15">
        <v>2000</v>
      </c>
      <c r="S38" s="15">
        <v>2000</v>
      </c>
      <c r="T38" s="15">
        <v>1794.22</v>
      </c>
      <c r="U38" s="15">
        <v>3000</v>
      </c>
      <c r="V38" s="15">
        <v>1956.52</v>
      </c>
      <c r="W38" s="15">
        <v>3000</v>
      </c>
      <c r="X38" s="16">
        <v>1920.59</v>
      </c>
      <c r="Y38" s="1">
        <v>3000</v>
      </c>
      <c r="Z38" s="1">
        <v>3089.86</v>
      </c>
      <c r="AA38" s="1">
        <v>3000</v>
      </c>
      <c r="AB38" s="1">
        <v>2903.08</v>
      </c>
      <c r="AC38" s="2">
        <v>3020</v>
      </c>
      <c r="AD38" s="2">
        <v>3298.61</v>
      </c>
      <c r="AE38" s="2">
        <v>3020</v>
      </c>
      <c r="AF38" s="2">
        <v>2748.09</v>
      </c>
      <c r="AG38" s="2">
        <v>3300</v>
      </c>
      <c r="AH38" s="2">
        <v>2340.85</v>
      </c>
      <c r="AI38" s="2">
        <v>2500</v>
      </c>
      <c r="AJ38" s="2">
        <v>1490.87</v>
      </c>
      <c r="AK38" s="2"/>
      <c r="AL38" s="2"/>
      <c r="AM38" s="2"/>
    </row>
    <row r="39" spans="2:39">
      <c r="B39" s="2" t="s">
        <v>45</v>
      </c>
      <c r="H39" s="1">
        <v>50</v>
      </c>
      <c r="I39" s="1"/>
      <c r="J39" s="1">
        <v>50</v>
      </c>
      <c r="K39" s="1"/>
      <c r="L39" s="1">
        <v>50</v>
      </c>
      <c r="M39" s="1">
        <v>0</v>
      </c>
      <c r="N39" s="1">
        <v>50</v>
      </c>
      <c r="O39" s="2">
        <v>0</v>
      </c>
      <c r="P39" s="1">
        <v>50</v>
      </c>
      <c r="Q39" s="2">
        <v>0</v>
      </c>
      <c r="R39" s="15">
        <v>50</v>
      </c>
      <c r="S39" s="15">
        <v>100</v>
      </c>
      <c r="T39" s="15">
        <v>43.9</v>
      </c>
      <c r="U39" s="15">
        <v>200</v>
      </c>
      <c r="V39" s="15">
        <v>42.43</v>
      </c>
      <c r="W39" s="15">
        <v>200</v>
      </c>
      <c r="X39" s="15">
        <v>62.29</v>
      </c>
      <c r="Y39" s="1">
        <v>200</v>
      </c>
      <c r="Z39" s="1">
        <v>82.91</v>
      </c>
      <c r="AA39" s="1">
        <v>300</v>
      </c>
      <c r="AB39" s="1">
        <v>24.24</v>
      </c>
      <c r="AC39" s="1">
        <v>300</v>
      </c>
      <c r="AD39" s="1">
        <v>590.9</v>
      </c>
      <c r="AE39" s="1">
        <v>300</v>
      </c>
      <c r="AF39" s="1">
        <v>24</v>
      </c>
      <c r="AG39" s="1">
        <v>620</v>
      </c>
      <c r="AH39" s="1">
        <v>24</v>
      </c>
      <c r="AI39" s="1">
        <v>625</v>
      </c>
      <c r="AJ39" s="2">
        <v>53</v>
      </c>
      <c r="AK39" s="2">
        <v>500</v>
      </c>
      <c r="AM39" s="2"/>
    </row>
    <row r="40" spans="2:39" s="7" customFormat="1">
      <c r="B40" s="2" t="s">
        <v>46</v>
      </c>
      <c r="C40" s="2"/>
      <c r="D40" s="2"/>
      <c r="H40" s="2">
        <v>400</v>
      </c>
      <c r="I40" s="2">
        <v>62.65</v>
      </c>
      <c r="J40" s="2">
        <v>400</v>
      </c>
      <c r="K40" s="1">
        <v>88.7</v>
      </c>
      <c r="L40" s="2">
        <v>300</v>
      </c>
      <c r="M40" s="2">
        <v>441.4</v>
      </c>
      <c r="N40" s="2">
        <v>400</v>
      </c>
      <c r="O40" s="2">
        <v>622.94000000000005</v>
      </c>
      <c r="P40" s="2">
        <v>100</v>
      </c>
      <c r="Q40" s="2">
        <v>57.95</v>
      </c>
      <c r="R40" s="15">
        <v>50</v>
      </c>
      <c r="S40" s="15">
        <v>100</v>
      </c>
      <c r="T40" s="15">
        <v>39.950000000000003</v>
      </c>
      <c r="U40" s="15">
        <v>200</v>
      </c>
      <c r="V40" s="15">
        <v>573.37</v>
      </c>
      <c r="W40" s="15">
        <v>200</v>
      </c>
      <c r="X40" s="16">
        <v>10</v>
      </c>
      <c r="Y40" s="1">
        <v>300</v>
      </c>
      <c r="Z40" s="1">
        <v>9.25</v>
      </c>
      <c r="AA40" s="1">
        <v>500</v>
      </c>
      <c r="AB40" s="1">
        <v>166.34</v>
      </c>
      <c r="AC40" s="2">
        <v>500</v>
      </c>
      <c r="AD40" s="2">
        <v>136.9</v>
      </c>
      <c r="AE40" s="2">
        <v>500</v>
      </c>
      <c r="AF40" s="2">
        <v>252.06</v>
      </c>
      <c r="AG40" s="2">
        <v>1000</v>
      </c>
      <c r="AH40" s="2">
        <v>331</v>
      </c>
      <c r="AI40" s="2">
        <v>1000</v>
      </c>
      <c r="AJ40" s="2">
        <v>216.75</v>
      </c>
      <c r="AK40" s="2">
        <v>3000</v>
      </c>
      <c r="AL40" s="2"/>
      <c r="AM40" s="2"/>
    </row>
    <row r="41" spans="2:39" s="7" customFormat="1">
      <c r="B41" s="2" t="s">
        <v>47</v>
      </c>
      <c r="C41" s="2"/>
      <c r="D41" s="2"/>
      <c r="H41" s="2">
        <v>600</v>
      </c>
      <c r="I41" s="2">
        <v>372</v>
      </c>
      <c r="J41" s="2">
        <v>600</v>
      </c>
      <c r="K41" s="1">
        <v>672</v>
      </c>
      <c r="L41" s="2">
        <v>600</v>
      </c>
      <c r="M41" s="2">
        <v>548</v>
      </c>
      <c r="N41" s="2">
        <v>600</v>
      </c>
      <c r="O41" s="2">
        <v>600</v>
      </c>
      <c r="P41" s="2">
        <v>600</v>
      </c>
      <c r="Q41" s="2">
        <v>600</v>
      </c>
      <c r="R41" s="15">
        <v>600</v>
      </c>
      <c r="S41" s="15">
        <v>600</v>
      </c>
      <c r="T41" s="15">
        <v>600</v>
      </c>
      <c r="U41" s="15">
        <v>600</v>
      </c>
      <c r="V41" s="15">
        <v>600</v>
      </c>
      <c r="W41" s="15">
        <v>600</v>
      </c>
      <c r="X41" s="16">
        <v>600</v>
      </c>
      <c r="Y41" s="1">
        <v>600</v>
      </c>
      <c r="Z41" s="1">
        <v>600</v>
      </c>
      <c r="AA41" s="1">
        <v>600</v>
      </c>
      <c r="AB41" s="1">
        <v>600</v>
      </c>
      <c r="AC41" s="2">
        <v>600</v>
      </c>
      <c r="AD41" s="2">
        <v>600</v>
      </c>
      <c r="AE41" s="2">
        <v>600</v>
      </c>
      <c r="AF41" s="2">
        <v>600</v>
      </c>
      <c r="AG41" s="2">
        <v>600</v>
      </c>
      <c r="AH41" s="2">
        <v>600</v>
      </c>
      <c r="AI41" s="2">
        <v>400</v>
      </c>
      <c r="AJ41" s="2">
        <v>800</v>
      </c>
      <c r="AK41" s="2"/>
      <c r="AL41" s="2"/>
      <c r="AM41" s="2"/>
    </row>
    <row r="42" spans="2:39" s="7" customFormat="1">
      <c r="B42" s="2" t="s">
        <v>48</v>
      </c>
      <c r="C42" s="2"/>
      <c r="D42" s="2"/>
      <c r="H42" s="2">
        <v>4800</v>
      </c>
      <c r="I42" s="2">
        <v>3920.98</v>
      </c>
      <c r="J42" s="2">
        <v>5100</v>
      </c>
      <c r="K42" s="1">
        <v>2476.81</v>
      </c>
      <c r="L42" s="2">
        <v>5700</v>
      </c>
      <c r="M42" s="2">
        <v>1180.78</v>
      </c>
      <c r="N42" s="2">
        <v>6000</v>
      </c>
      <c r="O42" s="2">
        <v>7428.93</v>
      </c>
      <c r="P42" s="2">
        <v>5050</v>
      </c>
      <c r="Q42" s="2">
        <v>6078.74</v>
      </c>
      <c r="R42" s="15">
        <v>5862</v>
      </c>
      <c r="S42" s="15">
        <v>6500</v>
      </c>
      <c r="T42" s="15">
        <v>6476.76</v>
      </c>
      <c r="U42" s="15">
        <v>7900</v>
      </c>
      <c r="V42" s="15">
        <v>6685.36</v>
      </c>
      <c r="W42" s="15">
        <v>6000</v>
      </c>
      <c r="X42" s="16">
        <v>4418.99</v>
      </c>
      <c r="Y42" s="1">
        <v>6300</v>
      </c>
      <c r="Z42" s="1">
        <v>5450.6</v>
      </c>
      <c r="AA42" s="1">
        <v>6000</v>
      </c>
      <c r="AB42" s="1">
        <v>7031.49</v>
      </c>
      <c r="AC42" s="2">
        <v>5000</v>
      </c>
      <c r="AD42" s="2">
        <v>5844.55</v>
      </c>
      <c r="AE42" s="2">
        <v>5000</v>
      </c>
      <c r="AF42" s="2">
        <v>3356</v>
      </c>
      <c r="AG42" s="2">
        <v>5000</v>
      </c>
      <c r="AH42" s="2">
        <v>3559.6</v>
      </c>
      <c r="AI42" s="2">
        <v>5000</v>
      </c>
      <c r="AJ42" s="2">
        <v>3209.03</v>
      </c>
      <c r="AK42" s="2">
        <v>5000</v>
      </c>
      <c r="AL42" s="2"/>
      <c r="AM42" s="2"/>
    </row>
    <row r="43" spans="2:39" s="7" customFormat="1">
      <c r="B43" s="2" t="s">
        <v>49</v>
      </c>
      <c r="C43" s="2"/>
      <c r="D43" s="2"/>
      <c r="H43" s="2">
        <v>500</v>
      </c>
      <c r="I43" s="2"/>
      <c r="J43" s="2"/>
      <c r="K43" s="1"/>
      <c r="L43" s="2"/>
      <c r="M43" s="2"/>
      <c r="N43" s="2"/>
      <c r="O43" s="2"/>
      <c r="P43" s="2"/>
      <c r="Q43" s="2"/>
      <c r="R43" s="15"/>
      <c r="S43" s="15"/>
      <c r="T43" s="15"/>
      <c r="U43" s="15"/>
      <c r="V43" s="15"/>
      <c r="W43" s="15"/>
      <c r="X43" s="16"/>
      <c r="Y43" s="1"/>
      <c r="Z43" s="1"/>
      <c r="AA43" s="1"/>
      <c r="AB43" s="1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2:39" s="7" customFormat="1">
      <c r="B44" s="2" t="s">
        <v>50</v>
      </c>
      <c r="C44" s="2"/>
      <c r="D44" s="2"/>
      <c r="H44" s="2">
        <v>300</v>
      </c>
      <c r="I44" s="2">
        <v>220.2</v>
      </c>
      <c r="J44" s="2">
        <v>300</v>
      </c>
      <c r="K44" s="1"/>
      <c r="L44" s="2">
        <v>300</v>
      </c>
      <c r="M44" s="2">
        <v>66.2</v>
      </c>
      <c r="N44" s="2">
        <v>500</v>
      </c>
      <c r="O44" s="2">
        <v>229.73</v>
      </c>
      <c r="P44" s="2">
        <v>500</v>
      </c>
      <c r="Q44" s="2">
        <v>138.41999999999999</v>
      </c>
      <c r="R44" s="15">
        <v>1000</v>
      </c>
      <c r="S44" s="15">
        <v>1000</v>
      </c>
      <c r="T44" s="15">
        <v>461.8</v>
      </c>
      <c r="U44" s="15">
        <v>1000</v>
      </c>
      <c r="V44" s="15">
        <v>1229.46</v>
      </c>
      <c r="W44" s="15">
        <v>1000</v>
      </c>
      <c r="X44" s="16">
        <v>398.75</v>
      </c>
      <c r="Y44" s="1">
        <v>1000</v>
      </c>
      <c r="Z44" s="1">
        <v>0</v>
      </c>
      <c r="AA44" s="1">
        <v>1000</v>
      </c>
      <c r="AB44" s="1">
        <v>663.8</v>
      </c>
      <c r="AC44" s="2">
        <v>1000</v>
      </c>
      <c r="AD44" s="2">
        <v>391.99</v>
      </c>
      <c r="AE44" s="2">
        <v>1000</v>
      </c>
      <c r="AF44" s="2">
        <v>347.56</v>
      </c>
      <c r="AG44" s="2">
        <v>1000</v>
      </c>
      <c r="AH44" s="2">
        <v>668.5</v>
      </c>
      <c r="AI44" s="2">
        <v>1000</v>
      </c>
      <c r="AJ44" s="2"/>
      <c r="AK44" s="2">
        <v>1000</v>
      </c>
      <c r="AL44" s="2"/>
      <c r="AM44" s="2"/>
    </row>
    <row r="45" spans="2:39" s="7" customFormat="1">
      <c r="B45" s="2" t="s">
        <v>51</v>
      </c>
      <c r="C45" s="2"/>
      <c r="D45" s="2"/>
      <c r="H45" s="2">
        <v>350</v>
      </c>
      <c r="I45" s="2">
        <v>163.51</v>
      </c>
      <c r="J45" s="2">
        <v>300</v>
      </c>
      <c r="K45" s="1">
        <v>419.83</v>
      </c>
      <c r="L45" s="2">
        <v>200</v>
      </c>
      <c r="M45" s="2">
        <v>334.19</v>
      </c>
      <c r="N45" s="2">
        <v>200</v>
      </c>
      <c r="O45" s="2">
        <v>159.93</v>
      </c>
      <c r="P45" s="2">
        <v>200</v>
      </c>
      <c r="Q45" s="2">
        <v>173.21</v>
      </c>
      <c r="R45" s="15">
        <v>250</v>
      </c>
      <c r="S45" s="15">
        <v>200</v>
      </c>
      <c r="T45" s="15">
        <v>181.86</v>
      </c>
      <c r="U45" s="15">
        <v>400</v>
      </c>
      <c r="V45" s="15">
        <v>348.96</v>
      </c>
      <c r="W45" s="15">
        <v>400</v>
      </c>
      <c r="X45" s="16">
        <v>340.28</v>
      </c>
      <c r="Y45" s="1">
        <v>400</v>
      </c>
      <c r="Z45" s="1">
        <v>385.84</v>
      </c>
      <c r="AA45" s="1">
        <v>400</v>
      </c>
      <c r="AB45" s="1">
        <v>347</v>
      </c>
      <c r="AC45" s="2">
        <v>400</v>
      </c>
      <c r="AD45" s="2">
        <v>347.9</v>
      </c>
      <c r="AE45" s="2">
        <v>400</v>
      </c>
      <c r="AF45" s="2">
        <v>343.66</v>
      </c>
      <c r="AG45" s="2">
        <v>700</v>
      </c>
      <c r="AH45" s="2">
        <v>419.03</v>
      </c>
      <c r="AI45" s="2">
        <v>700</v>
      </c>
      <c r="AJ45" s="2">
        <v>367.3</v>
      </c>
      <c r="AK45" s="2">
        <v>1000</v>
      </c>
      <c r="AL45" s="2"/>
      <c r="AM45" s="2"/>
    </row>
    <row r="46" spans="2:39" ht="12.75" customHeight="1">
      <c r="B46" s="2" t="s">
        <v>52</v>
      </c>
      <c r="C46" s="1"/>
      <c r="D46" s="1"/>
      <c r="H46" s="1">
        <v>400</v>
      </c>
      <c r="I46" s="1">
        <v>320.45999999999998</v>
      </c>
      <c r="J46" s="1">
        <v>350</v>
      </c>
      <c r="K46" s="1">
        <v>382.52</v>
      </c>
      <c r="L46" s="1">
        <v>300</v>
      </c>
      <c r="M46" s="1">
        <v>349.86</v>
      </c>
      <c r="N46" s="1">
        <v>300</v>
      </c>
      <c r="O46" s="1">
        <v>325.37</v>
      </c>
      <c r="P46" s="1">
        <v>300</v>
      </c>
      <c r="Q46" s="1">
        <v>294.17</v>
      </c>
      <c r="R46" s="15">
        <v>300</v>
      </c>
      <c r="S46" s="15">
        <v>250</v>
      </c>
      <c r="T46" s="15">
        <v>277.72000000000003</v>
      </c>
      <c r="U46" s="15">
        <v>130</v>
      </c>
      <c r="V46" s="15">
        <v>135.1</v>
      </c>
      <c r="W46" s="15">
        <v>130</v>
      </c>
      <c r="X46" s="15">
        <v>126.45</v>
      </c>
      <c r="Y46" s="1">
        <v>150</v>
      </c>
      <c r="Z46" s="1">
        <v>120.77</v>
      </c>
      <c r="AA46" s="1">
        <v>150</v>
      </c>
      <c r="AB46" s="1">
        <v>107.39</v>
      </c>
      <c r="AC46" s="2">
        <v>150</v>
      </c>
      <c r="AD46" s="1">
        <v>101.37</v>
      </c>
      <c r="AE46" s="2">
        <v>150</v>
      </c>
      <c r="AF46" s="1">
        <v>106.12</v>
      </c>
      <c r="AG46" s="2">
        <v>150</v>
      </c>
      <c r="AH46" s="2">
        <v>118.04</v>
      </c>
      <c r="AI46" s="2">
        <v>150</v>
      </c>
      <c r="AJ46" s="2">
        <v>154.74</v>
      </c>
      <c r="AK46" s="1"/>
      <c r="AL46" s="1"/>
      <c r="AM46" s="2"/>
    </row>
    <row r="47" spans="2:39" ht="12.75" customHeight="1">
      <c r="B47" s="2" t="s">
        <v>53</v>
      </c>
      <c r="C47" s="1"/>
      <c r="D47" s="1"/>
      <c r="H47" s="1">
        <v>4000</v>
      </c>
      <c r="I47" s="1">
        <v>2521.7600000000002</v>
      </c>
      <c r="J47" s="1">
        <v>4000</v>
      </c>
      <c r="K47" s="1">
        <v>5788.09</v>
      </c>
      <c r="L47" s="1">
        <v>4000</v>
      </c>
      <c r="M47" s="1">
        <v>7487.03</v>
      </c>
      <c r="N47" s="1">
        <v>4000</v>
      </c>
      <c r="O47" s="1">
        <v>2451.13</v>
      </c>
      <c r="P47" s="1">
        <v>4000</v>
      </c>
      <c r="Q47" s="1">
        <v>4576.74</v>
      </c>
      <c r="R47" s="15">
        <v>4000</v>
      </c>
      <c r="S47" s="15">
        <v>4000</v>
      </c>
      <c r="T47" s="15">
        <v>6228.34</v>
      </c>
      <c r="U47" s="15">
        <v>4000</v>
      </c>
      <c r="V47" s="15">
        <v>4209.01</v>
      </c>
      <c r="W47" s="15">
        <v>3500</v>
      </c>
      <c r="X47" s="15">
        <v>4932.54</v>
      </c>
      <c r="Y47" s="1">
        <v>4000</v>
      </c>
      <c r="Z47" s="1">
        <v>3009.09</v>
      </c>
      <c r="AA47" s="1">
        <v>4000</v>
      </c>
      <c r="AB47" s="1">
        <v>3467.76</v>
      </c>
      <c r="AC47" s="2">
        <v>4000</v>
      </c>
      <c r="AD47" s="1">
        <v>2865.21</v>
      </c>
      <c r="AE47" s="2">
        <v>4000</v>
      </c>
      <c r="AF47" s="1">
        <v>2839.11</v>
      </c>
      <c r="AG47" s="2">
        <v>4000</v>
      </c>
      <c r="AH47" s="2">
        <v>5970.95</v>
      </c>
      <c r="AI47" s="2">
        <v>3500</v>
      </c>
      <c r="AJ47" s="2">
        <v>3752.87</v>
      </c>
      <c r="AK47" s="1"/>
      <c r="AL47" s="1"/>
      <c r="AM47" s="2"/>
    </row>
    <row r="48" spans="2:39">
      <c r="B48" s="2" t="s">
        <v>54</v>
      </c>
      <c r="H48" s="1">
        <v>1900</v>
      </c>
      <c r="I48" s="1">
        <v>7117</v>
      </c>
      <c r="J48" s="1">
        <v>1500</v>
      </c>
      <c r="K48" s="1">
        <v>1846.25</v>
      </c>
      <c r="L48" s="1">
        <v>2000</v>
      </c>
      <c r="M48" s="1">
        <v>1519.39</v>
      </c>
      <c r="N48" s="1">
        <v>2000</v>
      </c>
      <c r="O48" s="1">
        <v>2722.75</v>
      </c>
      <c r="P48" s="1">
        <v>2000</v>
      </c>
      <c r="Q48" s="1">
        <v>2068.8000000000002</v>
      </c>
      <c r="R48" s="15">
        <v>2000</v>
      </c>
      <c r="S48" s="15">
        <v>2400</v>
      </c>
      <c r="T48" s="15">
        <v>3915.79</v>
      </c>
      <c r="U48" s="15">
        <v>2400</v>
      </c>
      <c r="V48" s="15">
        <v>1799.3</v>
      </c>
      <c r="W48" s="15">
        <v>2400</v>
      </c>
      <c r="X48" s="15">
        <v>3704.78</v>
      </c>
      <c r="Y48" s="1">
        <v>2400</v>
      </c>
      <c r="Z48" s="1">
        <v>3275.92</v>
      </c>
      <c r="AA48" s="1">
        <v>2400</v>
      </c>
      <c r="AB48" s="1">
        <v>1819.07</v>
      </c>
      <c r="AC48" s="2">
        <v>2400</v>
      </c>
      <c r="AD48" s="1">
        <v>2849.65</v>
      </c>
      <c r="AE48" s="2">
        <v>2400</v>
      </c>
      <c r="AF48" s="1">
        <v>2078.27</v>
      </c>
      <c r="AG48" s="2">
        <v>2800</v>
      </c>
      <c r="AH48" s="2">
        <v>9044.7099999999991</v>
      </c>
      <c r="AI48" s="2">
        <v>2000</v>
      </c>
      <c r="AJ48" s="2">
        <v>881.06</v>
      </c>
      <c r="AM48" s="2"/>
    </row>
    <row r="49" spans="1:39">
      <c r="H49" s="1"/>
      <c r="I49" s="1"/>
      <c r="J49" s="1"/>
      <c r="K49" s="1"/>
      <c r="L49" s="1"/>
      <c r="M49" s="1"/>
      <c r="O49" s="1"/>
      <c r="P49" s="1"/>
      <c r="Q49" s="1"/>
      <c r="R49" s="15"/>
      <c r="S49" s="15"/>
      <c r="T49" s="15"/>
      <c r="U49" s="15"/>
      <c r="V49" s="15"/>
      <c r="W49" s="15"/>
      <c r="X49" s="15"/>
      <c r="Y49" s="1"/>
      <c r="Z49" s="1"/>
      <c r="AA49" s="1"/>
      <c r="AB49" s="1"/>
      <c r="AC49" s="1"/>
      <c r="AE49" s="1"/>
      <c r="AF49" s="1"/>
      <c r="AG49" s="1"/>
      <c r="AH49" s="1"/>
      <c r="AI49" s="1"/>
      <c r="AJ49" s="7"/>
      <c r="AK49" s="1"/>
      <c r="AM49" s="2"/>
    </row>
    <row r="50" spans="1:39">
      <c r="A50" s="1" t="s">
        <v>55</v>
      </c>
      <c r="H50" s="1"/>
      <c r="I50" s="1"/>
      <c r="J50" s="1"/>
      <c r="K50" s="1"/>
      <c r="L50" s="1"/>
      <c r="M50" s="1"/>
      <c r="O50" s="1"/>
      <c r="P50" s="1"/>
      <c r="Q50" s="1"/>
      <c r="R50" s="15"/>
      <c r="S50" s="15"/>
      <c r="T50" s="15"/>
      <c r="U50" s="15"/>
      <c r="V50" s="15"/>
      <c r="W50" s="15"/>
      <c r="X50" s="15"/>
      <c r="Y50" s="1"/>
      <c r="Z50" s="1"/>
      <c r="AA50" s="1"/>
      <c r="AB50" s="1"/>
      <c r="AC50" s="1"/>
      <c r="AE50" s="1"/>
      <c r="AF50" s="1"/>
      <c r="AG50" s="1"/>
      <c r="AH50" s="1"/>
      <c r="AI50" s="1"/>
      <c r="AJ50" s="2"/>
      <c r="AK50" s="1"/>
      <c r="AL50" s="2"/>
      <c r="AM50" s="2"/>
    </row>
    <row r="51" spans="1:39">
      <c r="B51" s="1"/>
      <c r="H51" s="1"/>
      <c r="I51" s="1"/>
      <c r="J51" s="1"/>
      <c r="K51" s="1"/>
      <c r="L51" s="1"/>
      <c r="M51" s="1"/>
      <c r="O51" s="1"/>
      <c r="P51" s="1"/>
      <c r="Q51" s="1"/>
      <c r="R51" s="15"/>
      <c r="S51" s="15"/>
      <c r="T51" s="15"/>
      <c r="U51" s="15"/>
      <c r="V51" s="15"/>
      <c r="W51" s="15"/>
      <c r="X51" s="15"/>
      <c r="Y51" s="1"/>
      <c r="Z51" s="1"/>
      <c r="AA51" s="1"/>
      <c r="AB51" s="1"/>
      <c r="AC51" s="1"/>
      <c r="AE51" s="1"/>
      <c r="AF51" s="1"/>
      <c r="AG51" s="1"/>
      <c r="AH51" s="1"/>
      <c r="AI51" s="1"/>
      <c r="AJ51" s="2"/>
      <c r="AK51" s="1"/>
      <c r="AL51" s="2"/>
      <c r="AM51" s="2"/>
    </row>
    <row r="52" spans="1:39">
      <c r="B52" s="1" t="s">
        <v>56</v>
      </c>
      <c r="H52" s="1">
        <v>9000</v>
      </c>
      <c r="I52" s="1">
        <v>3810.3</v>
      </c>
      <c r="J52" s="1">
        <v>10000</v>
      </c>
      <c r="K52" s="1">
        <v>6885.62</v>
      </c>
      <c r="L52" s="1">
        <v>8000</v>
      </c>
      <c r="M52" s="1">
        <v>10044.74</v>
      </c>
      <c r="N52" s="1">
        <v>10000</v>
      </c>
      <c r="O52" s="1">
        <v>11540.23</v>
      </c>
      <c r="P52" s="1">
        <v>8000</v>
      </c>
      <c r="Q52" s="1">
        <v>8315.0400000000009</v>
      </c>
      <c r="R52" s="15">
        <v>9000</v>
      </c>
      <c r="S52" s="15">
        <v>10000</v>
      </c>
      <c r="T52" s="15">
        <v>11891.45</v>
      </c>
      <c r="U52" s="15">
        <v>9000</v>
      </c>
      <c r="V52" s="15">
        <v>10838.29</v>
      </c>
      <c r="W52" s="15">
        <v>10000</v>
      </c>
      <c r="X52" s="15">
        <v>8176.99</v>
      </c>
      <c r="Y52" s="1">
        <v>10000</v>
      </c>
      <c r="Z52" s="1">
        <v>9265.1299999999992</v>
      </c>
      <c r="AA52" s="1">
        <v>20000</v>
      </c>
      <c r="AB52" s="1">
        <v>9946.4</v>
      </c>
      <c r="AC52" s="1">
        <v>10000</v>
      </c>
      <c r="AD52">
        <v>9046.68</v>
      </c>
      <c r="AE52" s="1">
        <v>10000</v>
      </c>
      <c r="AF52" s="1">
        <v>6854.11</v>
      </c>
      <c r="AG52" s="1">
        <v>10000</v>
      </c>
      <c r="AH52" s="1">
        <v>9036.58</v>
      </c>
      <c r="AI52" s="1">
        <v>10000</v>
      </c>
      <c r="AJ52" s="2">
        <v>7266.62</v>
      </c>
      <c r="AK52" s="1">
        <v>13000</v>
      </c>
      <c r="AL52" s="2"/>
      <c r="AM52" s="2"/>
    </row>
    <row r="53" spans="1:39">
      <c r="B53" s="1"/>
      <c r="H53" s="1"/>
      <c r="I53" s="1"/>
      <c r="J53" s="1"/>
      <c r="L53" s="1"/>
      <c r="M53" s="1"/>
      <c r="O53" s="1"/>
      <c r="P53" s="1"/>
      <c r="Q53" s="1"/>
      <c r="R53" s="15"/>
      <c r="S53" s="15"/>
      <c r="T53" s="15"/>
      <c r="U53" s="15"/>
      <c r="V53" s="15"/>
      <c r="W53" s="15"/>
      <c r="X53" s="15"/>
      <c r="Y53" s="1"/>
      <c r="Z53" s="1"/>
      <c r="AA53" s="1"/>
      <c r="AB53" s="1"/>
      <c r="AC53" s="1"/>
      <c r="AE53" s="1"/>
      <c r="AF53" s="1"/>
      <c r="AG53" s="1"/>
      <c r="AH53" s="1"/>
      <c r="AI53" s="1"/>
      <c r="AJ53" s="2"/>
      <c r="AK53" s="1"/>
      <c r="AL53" s="2"/>
      <c r="AM53" s="2"/>
    </row>
    <row r="54" spans="1:39">
      <c r="A54" t="s">
        <v>57</v>
      </c>
      <c r="B54" s="1"/>
      <c r="C54" s="1"/>
      <c r="D54" s="1"/>
      <c r="H54" s="1"/>
      <c r="I54" s="1"/>
      <c r="J54" s="1"/>
      <c r="L54" s="1"/>
      <c r="M54" s="1"/>
      <c r="O54" s="1"/>
      <c r="P54" s="1"/>
      <c r="Q54" s="1"/>
      <c r="R54" s="15"/>
      <c r="S54" s="15"/>
      <c r="T54" s="15"/>
      <c r="U54" s="15"/>
      <c r="V54" s="15"/>
      <c r="W54" s="15"/>
      <c r="X54" s="15"/>
      <c r="Y54" s="1"/>
      <c r="Z54" s="1"/>
      <c r="AA54" s="1"/>
      <c r="AB54" s="1"/>
      <c r="AC54" s="1"/>
      <c r="AE54" s="1"/>
      <c r="AF54" s="1"/>
      <c r="AG54" s="1"/>
      <c r="AH54" s="1"/>
      <c r="AI54" s="1"/>
      <c r="AJ54" s="2"/>
      <c r="AK54" s="1"/>
      <c r="AL54" s="1"/>
      <c r="AM54" s="2"/>
    </row>
    <row r="55" spans="1:39">
      <c r="B55" s="1"/>
      <c r="C55" s="1"/>
      <c r="D55" s="1"/>
      <c r="H55" s="1"/>
      <c r="I55" s="1"/>
      <c r="J55" s="1"/>
      <c r="L55" s="1"/>
      <c r="M55" s="1"/>
      <c r="O55" s="1"/>
      <c r="P55" s="1"/>
      <c r="Q55" s="1"/>
      <c r="R55" s="15"/>
      <c r="S55" s="15"/>
      <c r="T55" s="15"/>
      <c r="U55" s="15"/>
      <c r="V55" s="15"/>
      <c r="W55" s="15"/>
      <c r="X55" s="15"/>
      <c r="Y55" s="1"/>
      <c r="Z55" s="1"/>
      <c r="AA55" s="1"/>
      <c r="AB55" s="1"/>
      <c r="AC55" s="1"/>
      <c r="AE55" s="1"/>
      <c r="AF55" s="1"/>
      <c r="AG55" s="1"/>
      <c r="AH55" s="1"/>
      <c r="AI55" s="1"/>
      <c r="AJ55" s="2"/>
      <c r="AK55" s="1"/>
      <c r="AL55" s="1"/>
      <c r="AM55" s="5"/>
    </row>
    <row r="56" spans="1:39">
      <c r="B56" s="1" t="s">
        <v>58</v>
      </c>
      <c r="C56" s="1"/>
      <c r="D56" s="1"/>
      <c r="H56" s="1">
        <v>11612</v>
      </c>
      <c r="I56" s="1">
        <v>22740.03</v>
      </c>
      <c r="J56" s="1">
        <v>12012</v>
      </c>
      <c r="K56" s="1">
        <v>14348.99</v>
      </c>
      <c r="L56" s="1">
        <v>14662</v>
      </c>
      <c r="M56" s="1">
        <v>9329.9</v>
      </c>
      <c r="N56" s="1">
        <v>15962</v>
      </c>
      <c r="O56" s="1">
        <v>5621.63</v>
      </c>
      <c r="P56" s="1">
        <v>4212</v>
      </c>
      <c r="Q56" s="1">
        <v>1864.25</v>
      </c>
      <c r="R56" s="15">
        <v>4400</v>
      </c>
      <c r="S56" s="15">
        <v>4500</v>
      </c>
      <c r="T56" s="15">
        <v>4498.33</v>
      </c>
      <c r="U56" s="15">
        <v>4492</v>
      </c>
      <c r="V56" s="15">
        <v>4087.69</v>
      </c>
      <c r="W56" s="15">
        <v>4492</v>
      </c>
      <c r="X56" s="15">
        <v>2579.5500000000002</v>
      </c>
      <c r="Y56" s="1">
        <v>4652</v>
      </c>
      <c r="Z56" s="1">
        <v>3255.27</v>
      </c>
      <c r="AA56" s="1">
        <v>4000</v>
      </c>
      <c r="AB56" s="1">
        <v>4525.99</v>
      </c>
      <c r="AC56" s="1">
        <v>4200</v>
      </c>
      <c r="AD56">
        <v>4194.29</v>
      </c>
      <c r="AE56" s="1">
        <v>4200</v>
      </c>
      <c r="AF56" s="1">
        <v>2658.27</v>
      </c>
      <c r="AG56" s="1">
        <v>4200</v>
      </c>
      <c r="AH56" s="1">
        <v>4255.3</v>
      </c>
      <c r="AI56" s="1">
        <v>4000</v>
      </c>
      <c r="AJ56" s="1">
        <v>1768.9</v>
      </c>
      <c r="AK56" s="1">
        <v>4000</v>
      </c>
      <c r="AL56" s="1"/>
      <c r="AM56" s="2"/>
    </row>
    <row r="57" spans="1:39">
      <c r="B57" s="1" t="s">
        <v>59</v>
      </c>
      <c r="C57" s="1"/>
      <c r="D57" s="1"/>
      <c r="I57" s="1"/>
      <c r="L57" s="1"/>
      <c r="O57" s="1">
        <v>10790</v>
      </c>
      <c r="P57" s="1">
        <v>11000</v>
      </c>
      <c r="Q57" s="1">
        <v>12340</v>
      </c>
      <c r="R57" s="15">
        <v>12500</v>
      </c>
      <c r="S57" s="15">
        <v>12500</v>
      </c>
      <c r="T57" s="15">
        <v>12210</v>
      </c>
      <c r="U57" s="15">
        <v>12500</v>
      </c>
      <c r="V57" s="15">
        <v>11790</v>
      </c>
      <c r="W57" s="15">
        <v>13000</v>
      </c>
      <c r="X57" s="15">
        <v>12180</v>
      </c>
      <c r="Y57" s="1">
        <v>14000</v>
      </c>
      <c r="Z57" s="1">
        <v>12330</v>
      </c>
      <c r="AA57" s="1">
        <v>14000</v>
      </c>
      <c r="AB57" s="1">
        <v>12840</v>
      </c>
      <c r="AC57" s="1">
        <v>14000</v>
      </c>
      <c r="AD57" s="1">
        <v>12120</v>
      </c>
      <c r="AE57" s="1">
        <v>14000</v>
      </c>
      <c r="AF57" s="1">
        <v>11860</v>
      </c>
      <c r="AG57" s="1">
        <v>14000</v>
      </c>
      <c r="AH57" s="1">
        <v>11870</v>
      </c>
      <c r="AI57" s="1">
        <v>14000</v>
      </c>
      <c r="AJ57" s="1">
        <v>11650</v>
      </c>
      <c r="AK57" s="1">
        <v>10000</v>
      </c>
      <c r="AL57" s="1"/>
      <c r="AM57" s="2"/>
    </row>
    <row r="58" spans="1:39">
      <c r="B58" s="2" t="s">
        <v>60</v>
      </c>
      <c r="C58" s="1"/>
      <c r="D58" s="1"/>
      <c r="I58" s="1"/>
      <c r="L58" s="1"/>
      <c r="O58" s="1"/>
      <c r="P58" s="1"/>
      <c r="Q58" s="1">
        <v>6772.04</v>
      </c>
      <c r="R58" s="15">
        <v>3000</v>
      </c>
      <c r="S58" s="15">
        <v>3000</v>
      </c>
      <c r="T58" s="15"/>
      <c r="U58" s="15"/>
      <c r="V58" s="15"/>
      <c r="W58" s="15"/>
      <c r="X58" s="15"/>
      <c r="Y58" s="1"/>
      <c r="Z58">
        <v>31301.27</v>
      </c>
      <c r="AA58" s="1">
        <v>30000</v>
      </c>
      <c r="AG58" s="1"/>
      <c r="AH58" s="1"/>
      <c r="AI58" s="1"/>
      <c r="AJ58" s="1"/>
      <c r="AK58" s="1"/>
      <c r="AL58" s="1"/>
      <c r="AM58" s="2"/>
    </row>
    <row r="59" spans="1:39">
      <c r="B59" s="2" t="s">
        <v>61</v>
      </c>
      <c r="C59" s="1"/>
      <c r="D59" s="1"/>
      <c r="I59" s="1"/>
      <c r="L59" s="1"/>
      <c r="O59" s="1"/>
      <c r="P59" s="1"/>
      <c r="Q59" s="1"/>
      <c r="R59" s="15"/>
      <c r="S59" s="15"/>
      <c r="T59" s="15"/>
      <c r="U59" s="15"/>
      <c r="V59" s="15"/>
      <c r="W59" s="15"/>
      <c r="X59" s="15">
        <v>9276.49</v>
      </c>
      <c r="Y59" s="1">
        <v>15000</v>
      </c>
      <c r="AA59" s="1"/>
      <c r="AG59" s="1"/>
      <c r="AH59" s="1"/>
      <c r="AI59" s="1"/>
      <c r="AJ59" s="1"/>
      <c r="AK59" s="1"/>
      <c r="AL59" s="1"/>
      <c r="AM59" s="2"/>
    </row>
    <row r="60" spans="1:39">
      <c r="B60" s="2"/>
      <c r="C60" s="1"/>
      <c r="D60" s="1"/>
      <c r="I60" s="1"/>
      <c r="L60" s="1"/>
      <c r="O60" s="1"/>
      <c r="P60" s="1"/>
      <c r="Q60" s="1"/>
      <c r="R60" s="15"/>
      <c r="S60" s="15"/>
      <c r="T60" s="15"/>
      <c r="U60" s="15"/>
      <c r="V60" s="15"/>
      <c r="W60" s="15"/>
      <c r="X60" s="15"/>
      <c r="Y60" s="1"/>
      <c r="AA60" s="1"/>
      <c r="AG60" s="1"/>
      <c r="AH60" s="1"/>
      <c r="AI60" s="1"/>
      <c r="AJ60" s="1"/>
      <c r="AK60" s="1"/>
      <c r="AL60" s="1"/>
      <c r="AM60" s="2"/>
    </row>
    <row r="61" spans="1:39">
      <c r="A61" s="2" t="s">
        <v>62</v>
      </c>
      <c r="C61" s="1"/>
      <c r="D61" s="1"/>
      <c r="E61" s="1">
        <v>37655.480000000003</v>
      </c>
      <c r="F61" s="1"/>
      <c r="G61" s="1"/>
      <c r="H61" s="1"/>
      <c r="I61" s="1"/>
      <c r="J61" s="1"/>
      <c r="K61" s="1"/>
      <c r="L61" s="1"/>
      <c r="O61" s="1">
        <v>4245.53</v>
      </c>
      <c r="P61" s="1">
        <v>4245.53</v>
      </c>
      <c r="Q61" s="1"/>
      <c r="R61" s="15"/>
      <c r="S61" s="15"/>
      <c r="T61" s="15"/>
      <c r="U61" s="15"/>
      <c r="V61" s="15"/>
      <c r="W61" s="15"/>
      <c r="X61" s="15"/>
      <c r="Y61" s="1"/>
      <c r="AA61" s="1"/>
      <c r="AG61" s="1"/>
      <c r="AH61" s="1"/>
      <c r="AI61" s="1"/>
      <c r="AJ61" s="1"/>
      <c r="AK61" s="1"/>
      <c r="AL61" s="1"/>
      <c r="AM61" s="2"/>
    </row>
    <row r="62" spans="1:39">
      <c r="C62" s="1"/>
      <c r="D62" s="1"/>
      <c r="I62" s="1"/>
      <c r="L62" s="1"/>
      <c r="O62" s="1"/>
      <c r="P62" s="1"/>
      <c r="Q62" s="1"/>
      <c r="R62" s="15"/>
      <c r="S62" s="15"/>
      <c r="T62" s="15"/>
      <c r="U62" s="15"/>
      <c r="V62" s="15"/>
      <c r="W62" s="15"/>
      <c r="X62" s="15"/>
      <c r="AG62" s="1"/>
      <c r="AH62" s="1"/>
      <c r="AI62" s="1"/>
      <c r="AJ62" s="1"/>
      <c r="AK62" s="1"/>
      <c r="AL62" s="1"/>
      <c r="AM62" s="5"/>
    </row>
    <row r="63" spans="1:39">
      <c r="B63" s="2" t="s">
        <v>63</v>
      </c>
      <c r="C63" s="1"/>
      <c r="D63" s="1"/>
      <c r="H63" s="14">
        <f>SUM(H32:H62,H18:H29)</f>
        <v>95162</v>
      </c>
      <c r="I63" s="14">
        <f>SUM(I32:I62,I18:I30)</f>
        <v>65699.7</v>
      </c>
      <c r="J63" s="14">
        <f>SUM(J32:J62,J18:J29)</f>
        <v>92662</v>
      </c>
      <c r="K63" s="14">
        <f>SUM(K32:K62,K18:K29)</f>
        <v>81372.53</v>
      </c>
      <c r="L63" s="14">
        <f>SUM(L32:L62,L18:L29)</f>
        <v>89562</v>
      </c>
      <c r="M63" s="14">
        <f>SUM(M32:M62,M18:M29)</f>
        <v>77503.62000000001</v>
      </c>
      <c r="N63" s="14">
        <f>SUM(N32:N62,N18:N29)</f>
        <v>90162</v>
      </c>
      <c r="O63" s="14">
        <f>SUM(O32:O62,O18:O29)</f>
        <v>91483.69</v>
      </c>
      <c r="P63" s="14">
        <f>SUM(P32:P62,P18:P29)</f>
        <v>82807.53</v>
      </c>
      <c r="Q63" s="14">
        <f>SUM(Q32:Q62,Q18:Q29)</f>
        <v>82733.689999999988</v>
      </c>
      <c r="R63" s="14">
        <f>SUM(R32:R62,R18:R29)</f>
        <v>87162</v>
      </c>
      <c r="S63" s="14">
        <f>SUM(S32:S62,S18:S29)</f>
        <v>87260</v>
      </c>
      <c r="T63" s="14">
        <f>SUM(T32:T62,T18:T29)</f>
        <v>82628.02</v>
      </c>
      <c r="U63" s="14">
        <f>SUM(U32:U62,U18:U29)</f>
        <v>78062</v>
      </c>
      <c r="V63" s="14">
        <f>SUM(V32:V62,V18:V29)</f>
        <v>76475.34</v>
      </c>
      <c r="W63" s="14">
        <f>SUM(W32:W62,W18:W29)</f>
        <v>78062</v>
      </c>
      <c r="X63" s="14">
        <f>SUM(X32:X62,X18:X29)</f>
        <v>83455.700000000012</v>
      </c>
      <c r="Y63" s="8">
        <f>SUM(Y32:Y62,Y18:Y29)</f>
        <v>95462</v>
      </c>
      <c r="Z63" s="8">
        <f>SUM(Z32:Z62,Z18:Z29)</f>
        <v>108315.14</v>
      </c>
      <c r="AA63" s="8">
        <f>SUM(AA32:AA62,AA18:AA29)</f>
        <v>118860</v>
      </c>
      <c r="AB63" s="8">
        <f>SUM(AB32:AB62,AB18:AB29)</f>
        <v>73390.03</v>
      </c>
      <c r="AC63" s="8">
        <f>SUM(AC32:AC62,AC18:AC29)</f>
        <v>77600</v>
      </c>
      <c r="AD63" s="8">
        <f>SUM(AD32:AD62,AD18:AD29)</f>
        <v>73492.03</v>
      </c>
      <c r="AE63" s="8">
        <f>SUM(AE32:AE62,AE18:AE29)</f>
        <v>77400</v>
      </c>
      <c r="AF63" s="8">
        <f>SUM(AF32:AF62,AF30)</f>
        <v>64619.24</v>
      </c>
      <c r="AG63" s="8">
        <f>SUM(AG32:AG62,AG18:AG29)</f>
        <v>80280</v>
      </c>
      <c r="AH63" s="8">
        <f>SUM(AH32:AH62,AH18:AH29)</f>
        <v>78500.510000000009</v>
      </c>
      <c r="AI63" s="8">
        <f>SUM(AI32:AI62,AI18:AI29)</f>
        <v>76400</v>
      </c>
      <c r="AJ63" s="8">
        <f>SUM(AJ30,AJ32:AJ58)</f>
        <v>61209.37000000001</v>
      </c>
      <c r="AK63" s="8">
        <f>SUM(AK32:AK62,AK18:AK29)</f>
        <v>70695</v>
      </c>
      <c r="AL63" s="8"/>
      <c r="AM63" s="8"/>
    </row>
    <row r="64" spans="1:39">
      <c r="B64" s="1"/>
      <c r="C64" s="1"/>
      <c r="D64" s="1"/>
      <c r="I64" s="1"/>
      <c r="L64" s="1"/>
      <c r="O64" s="1"/>
      <c r="P64" s="1"/>
      <c r="Q64" s="1"/>
      <c r="R64" s="15"/>
      <c r="S64" s="15"/>
      <c r="T64" s="15"/>
      <c r="U64" s="15"/>
      <c r="V64" s="15"/>
      <c r="W64" s="15"/>
      <c r="X64" s="15"/>
      <c r="AH64" s="1"/>
      <c r="AJ64" s="4"/>
      <c r="AL64" s="4"/>
      <c r="AM64" s="2"/>
    </row>
    <row r="65" spans="1:39">
      <c r="A65" t="s">
        <v>64</v>
      </c>
      <c r="B65" s="1"/>
      <c r="C65" s="1"/>
      <c r="D65" s="1"/>
      <c r="I65" s="1"/>
      <c r="L65" s="1"/>
      <c r="O65" s="1"/>
      <c r="P65" s="1"/>
      <c r="Q65" s="1"/>
      <c r="R65" s="15"/>
      <c r="S65" s="15"/>
      <c r="T65" s="15"/>
      <c r="U65" s="15"/>
      <c r="V65" s="15">
        <v>7.66</v>
      </c>
      <c r="W65" s="15"/>
      <c r="X65" s="15"/>
      <c r="AB65">
        <v>102.49</v>
      </c>
      <c r="AD65">
        <v>163.62</v>
      </c>
      <c r="AF65">
        <v>336.22</v>
      </c>
      <c r="AH65" s="1">
        <v>482.31</v>
      </c>
      <c r="AJ65" s="2">
        <v>40.54</v>
      </c>
      <c r="AL65" s="4"/>
      <c r="AM65" s="2"/>
    </row>
    <row r="66" spans="1:39">
      <c r="A66" t="s">
        <v>65</v>
      </c>
      <c r="B66" s="1"/>
      <c r="C66" s="1"/>
      <c r="D66" s="1"/>
      <c r="I66" s="1"/>
      <c r="K66">
        <v>1486.8</v>
      </c>
      <c r="L66" s="1"/>
      <c r="M66">
        <v>1982.34</v>
      </c>
      <c r="O66" s="1">
        <v>1191.75</v>
      </c>
      <c r="P66" s="1"/>
      <c r="Q66" s="1">
        <v>1400</v>
      </c>
      <c r="R66" s="15"/>
      <c r="S66" s="15"/>
      <c r="T66" s="15">
        <v>1650</v>
      </c>
      <c r="U66" s="15"/>
      <c r="V66" s="15">
        <v>4290.2</v>
      </c>
      <c r="W66" s="15"/>
      <c r="X66" s="15">
        <v>2319.5500000000002</v>
      </c>
      <c r="AD66">
        <v>691.78</v>
      </c>
      <c r="AF66">
        <v>230.6</v>
      </c>
      <c r="AH66" s="1">
        <v>307.45999999999998</v>
      </c>
      <c r="AJ66" s="2">
        <v>409.95</v>
      </c>
      <c r="AL66" s="4"/>
      <c r="AM66" s="2"/>
    </row>
    <row r="67" spans="1:39">
      <c r="A67" t="s">
        <v>66</v>
      </c>
      <c r="B67" s="1"/>
      <c r="C67" s="1"/>
      <c r="D67" s="1"/>
      <c r="H67" s="15">
        <f>H11-H63-H66+H65</f>
        <v>0</v>
      </c>
      <c r="I67" s="15">
        <f>I11-I63-I66+I65</f>
        <v>4329.8199999999924</v>
      </c>
      <c r="J67" s="15">
        <f>J11-J63-J66+J65</f>
        <v>0</v>
      </c>
      <c r="K67" s="15">
        <f>K11-K63-K66+K65</f>
        <v>13238.000000000004</v>
      </c>
      <c r="L67" s="15">
        <f>L11-L63-L66+L65</f>
        <v>0</v>
      </c>
      <c r="M67" s="15">
        <f>M11-M63-M66+M65</f>
        <v>14210.759999999991</v>
      </c>
      <c r="N67" s="15">
        <f>N11-N63-N66+N65</f>
        <v>0</v>
      </c>
      <c r="O67" s="15">
        <f>O11-O63-O66+O65</f>
        <v>-7482.0899999999965</v>
      </c>
      <c r="P67" s="15">
        <f>P11-P63-P66+P65</f>
        <v>-10745.529999999999</v>
      </c>
      <c r="Q67" s="15">
        <f>Q11-Q63-Q66+Q65</f>
        <v>-4477.7599999999948</v>
      </c>
      <c r="R67" s="15">
        <f>R11-R63-R66+R65</f>
        <v>-6500</v>
      </c>
      <c r="S67" s="15">
        <f>S11-S63-S66+S65</f>
        <v>-6598</v>
      </c>
      <c r="T67" s="15">
        <f>T11-T63-T66+T65</f>
        <v>-3246.6700000000128</v>
      </c>
      <c r="U67" s="15">
        <f>U11-U63-U66+U65</f>
        <v>0</v>
      </c>
      <c r="V67" s="15">
        <f>V11-V63-V66+V65</f>
        <v>1248.430000000016</v>
      </c>
      <c r="W67" s="15">
        <f>W11-W63-W66+W65</f>
        <v>0</v>
      </c>
      <c r="X67" s="15">
        <f>X11-X63-X66+X65</f>
        <v>-8391.4000000000051</v>
      </c>
      <c r="Y67" s="1">
        <f>Y11-Y63-Y66+Y65</f>
        <v>-15000</v>
      </c>
      <c r="Z67" s="1">
        <f>Z11-Z63-Z66+Z65</f>
        <v>-29338.310000000012</v>
      </c>
      <c r="AA67" s="1">
        <f>AA11-AA63-AA66+AA65</f>
        <v>-40060</v>
      </c>
      <c r="AB67" s="1">
        <f>AB11-AB63-AB66+AB65</f>
        <v>4646.0599999999922</v>
      </c>
      <c r="AC67" s="1">
        <f>AC11-AC63</f>
        <v>0</v>
      </c>
      <c r="AD67" s="1">
        <f>AD11-AD63-AD66+AD65</f>
        <v>2102.619999999999</v>
      </c>
      <c r="AE67" s="1">
        <f>AE11-AE63</f>
        <v>0</v>
      </c>
      <c r="AF67" s="1">
        <f>AF11-AF63-AF66+AF65</f>
        <v>14233.370000000006</v>
      </c>
      <c r="AG67" s="1">
        <f>AG11-AG63</f>
        <v>0</v>
      </c>
      <c r="AH67" s="1">
        <f>AH11-AH63-AH66+AH65</f>
        <v>-1131.3500000000117</v>
      </c>
      <c r="AI67" s="1">
        <f>AI11-AI63</f>
        <v>1000</v>
      </c>
      <c r="AJ67" s="1">
        <f>AJ11-AJ63-AJ66+AJ65</f>
        <v>16221.84999999998</v>
      </c>
      <c r="AK67" s="1">
        <f>AK11-AK63</f>
        <v>2305</v>
      </c>
    </row>
    <row r="68" spans="1:39">
      <c r="AH68" s="1"/>
    </row>
    <row r="69" spans="1:39">
      <c r="AH69" s="1"/>
    </row>
    <row r="70" spans="1:39">
      <c r="AH70" s="1"/>
    </row>
    <row r="71" spans="1:39">
      <c r="AH71" s="1"/>
    </row>
    <row r="72" spans="1:39">
      <c r="AH72" s="1"/>
    </row>
    <row r="73" spans="1:39">
      <c r="AH73" s="1"/>
    </row>
    <row r="74" spans="1:39">
      <c r="AH74" s="1"/>
    </row>
    <row r="75" spans="1:39">
      <c r="AH75" s="1"/>
    </row>
    <row r="76" spans="1:39">
      <c r="AH76" s="1"/>
    </row>
  </sheetData>
  <phoneticPr fontId="4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76"/>
  <sheetViews>
    <sheetView tabSelected="1" topLeftCell="A36" zoomScale="110" zoomScaleNormal="110" workbookViewId="0">
      <selection activeCell="B42" sqref="B42"/>
    </sheetView>
  </sheetViews>
  <sheetFormatPr defaultColWidth="9.140625" defaultRowHeight="11.25"/>
  <cols>
    <col min="1" max="1" width="2.5703125" style="18" customWidth="1"/>
    <col min="2" max="2" width="2.85546875" style="18" customWidth="1"/>
    <col min="3" max="3" width="7" style="18" customWidth="1"/>
    <col min="4" max="4" width="11.28515625" style="18" customWidth="1"/>
    <col min="5" max="5" width="4.5703125" style="18" bestFit="1" customWidth="1"/>
    <col min="7" max="7" width="1.28515625" style="18" customWidth="1"/>
    <col min="8" max="8" width="7.7109375" style="18" bestFit="1" customWidth="1"/>
    <col min="9" max="9" width="1.42578125" style="18" customWidth="1"/>
    <col min="10" max="10" width="7.7109375" style="18" bestFit="1" customWidth="1"/>
    <col min="11" max="11" width="1.42578125" style="18" customWidth="1"/>
    <col min="12" max="12" width="7.7109375" style="18" bestFit="1" customWidth="1"/>
    <col min="13" max="13" width="1.28515625" style="20" customWidth="1"/>
    <col min="14" max="14" width="7.7109375" style="18" bestFit="1" customWidth="1"/>
    <col min="15" max="15" width="1.28515625" style="18" customWidth="1"/>
    <col min="16" max="16" width="7.7109375" style="18" bestFit="1" customWidth="1"/>
    <col min="17" max="17" width="1.42578125" style="18" customWidth="1"/>
    <col min="18" max="18" width="7.7109375" style="20" bestFit="1" customWidth="1"/>
    <col min="19" max="19" width="1.28515625" style="18" customWidth="1"/>
    <col min="20" max="20" width="8.140625" style="18" bestFit="1" customWidth="1"/>
    <col min="21" max="21" width="1.28515625" style="18" customWidth="1"/>
    <col min="22" max="22" width="9.140625" style="18" bestFit="1" customWidth="1"/>
    <col min="23" max="23" width="1.28515625" style="18" customWidth="1"/>
    <col min="24" max="24" width="9.140625" style="18" bestFit="1" customWidth="1"/>
    <col min="25" max="25" width="1.85546875" style="18" customWidth="1"/>
    <col min="26" max="26" width="10.28515625" style="18" bestFit="1" customWidth="1"/>
    <col min="27" max="27" width="1.85546875" style="18" customWidth="1"/>
    <col min="28" max="28" width="9.7109375" style="18" customWidth="1"/>
    <col min="29" max="29" width="2.140625" style="18" customWidth="1"/>
    <col min="30" max="30" width="9.5703125" style="18" customWidth="1"/>
    <col min="31" max="31" width="2.140625" style="18" customWidth="1"/>
    <col min="32" max="32" width="9.28515625" style="18" bestFit="1" customWidth="1"/>
    <col min="33" max="33" width="1.85546875" style="18" customWidth="1"/>
    <col min="34" max="34" width="9.5703125" style="18" customWidth="1"/>
    <col min="35" max="35" width="2.140625" style="18" customWidth="1"/>
    <col min="36" max="36" width="9.28515625" style="18" bestFit="1" customWidth="1"/>
    <col min="37" max="37" width="2.140625" style="18" customWidth="1"/>
    <col min="38" max="38" width="9.28515625" style="18" bestFit="1" customWidth="1"/>
    <col min="39" max="39" width="1.85546875" style="18" customWidth="1"/>
    <col min="40" max="40" width="9.140625" style="18"/>
    <col min="41" max="41" width="2.85546875" style="18" customWidth="1"/>
    <col min="42" max="42" width="10.5703125" style="18" customWidth="1"/>
    <col min="43" max="43" width="10" style="18" customWidth="1"/>
    <col min="44" max="44" width="2.5703125" style="18" customWidth="1"/>
    <col min="45" max="45" width="10.7109375" style="18" bestFit="1" customWidth="1"/>
    <col min="46" max="16384" width="9.140625" style="18"/>
  </cols>
  <sheetData>
    <row r="1" spans="1:47" ht="15.75">
      <c r="A1" s="10" t="s">
        <v>0</v>
      </c>
      <c r="AS1" s="17"/>
      <c r="AU1" s="17"/>
    </row>
    <row r="2" spans="1:47" ht="12.75">
      <c r="AU2" s="17"/>
    </row>
    <row r="3" spans="1:47" ht="15.75">
      <c r="A3" s="10" t="s">
        <v>1</v>
      </c>
      <c r="AU3" s="17"/>
    </row>
    <row r="4" spans="1:47" ht="12.75">
      <c r="H4" s="18">
        <v>2023</v>
      </c>
      <c r="J4" s="18">
        <v>2022</v>
      </c>
      <c r="L4" s="18" t="s">
        <v>3</v>
      </c>
      <c r="M4" s="18"/>
      <c r="N4" s="18">
        <v>2021</v>
      </c>
      <c r="P4" s="18" t="s">
        <v>4</v>
      </c>
      <c r="R4" s="18">
        <v>2020</v>
      </c>
      <c r="Z4" s="19"/>
      <c r="AD4" s="19"/>
      <c r="AH4" s="19"/>
      <c r="AL4" s="19"/>
      <c r="AP4" s="19"/>
      <c r="AS4" s="19"/>
      <c r="AU4" s="17"/>
    </row>
    <row r="5" spans="1:47" ht="12.75">
      <c r="A5" s="17" t="s">
        <v>16</v>
      </c>
      <c r="B5" s="17"/>
      <c r="AU5" s="17"/>
    </row>
    <row r="6" spans="1:47" ht="12.75">
      <c r="AU6" s="17"/>
    </row>
    <row r="7" spans="1:47" ht="12.75">
      <c r="B7" s="18" t="s">
        <v>18</v>
      </c>
      <c r="H7" s="20">
        <v>82000</v>
      </c>
      <c r="I7" s="20"/>
      <c r="J7" s="20">
        <v>79500</v>
      </c>
      <c r="K7" s="20"/>
      <c r="L7" s="20">
        <v>82044.41</v>
      </c>
      <c r="N7" s="20">
        <v>74400</v>
      </c>
      <c r="P7" s="20">
        <v>73592.22</v>
      </c>
      <c r="Q7" s="21"/>
      <c r="R7" s="20">
        <v>83000</v>
      </c>
      <c r="S7" s="21"/>
      <c r="T7" s="21"/>
      <c r="U7" s="21"/>
      <c r="V7" s="21"/>
      <c r="W7" s="21"/>
      <c r="X7" s="21"/>
      <c r="Z7" s="20"/>
      <c r="AB7" s="20"/>
      <c r="AD7" s="20"/>
      <c r="AF7" s="20"/>
      <c r="AJ7" s="20"/>
      <c r="AK7" s="20"/>
      <c r="AN7" s="20"/>
      <c r="AO7" s="20"/>
      <c r="AP7" s="20"/>
      <c r="AQ7" s="20"/>
      <c r="AR7" s="20"/>
      <c r="AS7" s="20"/>
      <c r="AT7" s="20"/>
      <c r="AU7" s="20"/>
    </row>
    <row r="8" spans="1:47" ht="12.75">
      <c r="B8" s="18" t="s">
        <v>20</v>
      </c>
      <c r="H8" s="20">
        <v>10000</v>
      </c>
      <c r="I8" s="20"/>
      <c r="J8" s="20">
        <v>10000</v>
      </c>
      <c r="K8" s="20"/>
      <c r="L8" s="20">
        <v>10890.92</v>
      </c>
      <c r="N8" s="20">
        <v>12000</v>
      </c>
      <c r="P8" s="20">
        <v>16942.5</v>
      </c>
      <c r="Q8" s="21"/>
      <c r="R8" s="20">
        <v>4000</v>
      </c>
      <c r="S8" s="21"/>
      <c r="T8" s="21"/>
      <c r="U8" s="21"/>
      <c r="V8" s="21"/>
      <c r="W8" s="21"/>
      <c r="X8" s="21"/>
      <c r="Z8" s="20"/>
      <c r="AB8" s="20"/>
      <c r="AD8" s="20"/>
      <c r="AF8" s="20"/>
      <c r="AJ8" s="20"/>
      <c r="AK8" s="20"/>
      <c r="AN8" s="20"/>
      <c r="AO8" s="20"/>
      <c r="AP8" s="20"/>
      <c r="AQ8" s="20"/>
      <c r="AR8" s="20"/>
      <c r="AS8" s="20"/>
      <c r="AT8" s="20"/>
      <c r="AU8" s="20"/>
    </row>
    <row r="9" spans="1:47" ht="12.75">
      <c r="B9" s="18" t="s">
        <v>21</v>
      </c>
      <c r="H9" s="20">
        <v>3162</v>
      </c>
      <c r="I9" s="20"/>
      <c r="J9" s="20">
        <v>3162</v>
      </c>
      <c r="K9" s="20"/>
      <c r="L9" s="20">
        <v>3162</v>
      </c>
      <c r="N9" s="20">
        <v>3162</v>
      </c>
      <c r="P9" s="20">
        <v>3162</v>
      </c>
      <c r="Q9" s="21"/>
      <c r="R9" s="20">
        <v>3162</v>
      </c>
      <c r="S9" s="21"/>
      <c r="T9" s="21"/>
      <c r="U9" s="21"/>
      <c r="V9" s="21"/>
      <c r="W9" s="21"/>
      <c r="X9" s="21"/>
      <c r="Z9" s="20"/>
      <c r="AB9" s="20"/>
      <c r="AD9" s="20"/>
      <c r="AF9" s="20"/>
      <c r="AJ9" s="20"/>
      <c r="AK9" s="20"/>
      <c r="AN9" s="20"/>
      <c r="AO9" s="20"/>
      <c r="AP9" s="20"/>
      <c r="AQ9" s="20"/>
      <c r="AR9" s="20"/>
      <c r="AS9" s="20"/>
      <c r="AT9" s="20"/>
      <c r="AU9" s="20"/>
    </row>
    <row r="10" spans="1:47" ht="12.75">
      <c r="H10" s="20"/>
      <c r="I10" s="20"/>
      <c r="J10" s="20"/>
      <c r="K10" s="20"/>
      <c r="L10" s="20"/>
      <c r="N10" s="20"/>
      <c r="Q10" s="21"/>
      <c r="S10" s="21"/>
      <c r="T10" s="21"/>
      <c r="U10" s="21"/>
      <c r="V10" s="21"/>
      <c r="W10" s="21"/>
      <c r="X10" s="21"/>
      <c r="AP10" s="20"/>
      <c r="AQ10" s="20"/>
      <c r="AR10" s="20"/>
      <c r="AT10" s="20"/>
    </row>
    <row r="11" spans="1:47" ht="12.75">
      <c r="B11" s="18" t="s">
        <v>22</v>
      </c>
      <c r="H11" s="22">
        <f>SUM(H7:H10)</f>
        <v>95162</v>
      </c>
      <c r="I11" s="22"/>
      <c r="J11" s="22">
        <f t="shared" ref="J11" si="0">SUM(J7:J10)</f>
        <v>92662</v>
      </c>
      <c r="K11" s="22"/>
      <c r="L11" s="22">
        <v>96097.33</v>
      </c>
      <c r="M11" s="22"/>
      <c r="N11" s="22">
        <f t="shared" ref="N11" si="1">SUM(N7:N10)</f>
        <v>89562</v>
      </c>
      <c r="P11" s="22">
        <f t="shared" ref="P11" si="2">SUM(P7:P10)</f>
        <v>93696.72</v>
      </c>
      <c r="Q11" s="22"/>
      <c r="R11" s="22">
        <f>SUM(R7:R10)</f>
        <v>90162</v>
      </c>
      <c r="S11" s="22"/>
      <c r="T11" s="22"/>
      <c r="U11" s="22"/>
      <c r="V11" s="22"/>
      <c r="W11" s="22"/>
      <c r="X11" s="22"/>
      <c r="Z11" s="23"/>
      <c r="AB11" s="23"/>
      <c r="AD11" s="23"/>
      <c r="AF11" s="23"/>
      <c r="AH11" s="23"/>
      <c r="AJ11" s="23"/>
      <c r="AK11" s="23"/>
      <c r="AL11" s="23"/>
      <c r="AN11" s="23"/>
      <c r="AO11" s="23"/>
      <c r="AP11" s="23"/>
      <c r="AQ11" s="23"/>
      <c r="AR11" s="23"/>
      <c r="AS11" s="23"/>
      <c r="AT11" s="23"/>
      <c r="AU11" s="24"/>
    </row>
    <row r="12" spans="1:47" ht="12.75">
      <c r="H12" s="20"/>
      <c r="I12" s="20"/>
      <c r="J12" s="20"/>
      <c r="K12" s="20"/>
      <c r="L12" s="20"/>
      <c r="N12" s="20"/>
      <c r="Q12" s="21"/>
      <c r="S12" s="21"/>
      <c r="T12" s="21"/>
      <c r="U12" s="21"/>
      <c r="V12" s="21"/>
      <c r="W12" s="21"/>
      <c r="X12" s="21"/>
      <c r="AP12" s="20"/>
      <c r="AQ12" s="20"/>
      <c r="AR12" s="20"/>
      <c r="AT12" s="20"/>
      <c r="AU12" s="17"/>
    </row>
    <row r="13" spans="1:47" ht="12.75">
      <c r="A13" s="17" t="s">
        <v>23</v>
      </c>
      <c r="H13" s="20"/>
      <c r="I13" s="20"/>
      <c r="J13" s="20"/>
      <c r="K13" s="20"/>
      <c r="L13" s="20"/>
      <c r="N13" s="20"/>
      <c r="Q13" s="21"/>
      <c r="S13" s="21"/>
      <c r="T13" s="21"/>
      <c r="U13" s="21"/>
      <c r="V13" s="21"/>
      <c r="W13" s="21"/>
      <c r="X13" s="21"/>
      <c r="AP13" s="20"/>
      <c r="AU13" s="17"/>
    </row>
    <row r="14" spans="1:47" ht="12.75">
      <c r="A14" s="17"/>
      <c r="H14" s="20"/>
      <c r="I14" s="20"/>
      <c r="J14" s="20"/>
      <c r="K14" s="20"/>
      <c r="L14" s="20"/>
      <c r="N14" s="20"/>
      <c r="Q14" s="21"/>
      <c r="S14" s="21"/>
      <c r="T14" s="21"/>
      <c r="U14" s="21"/>
      <c r="V14" s="21"/>
      <c r="W14" s="21"/>
      <c r="X14" s="21"/>
      <c r="AP14" s="20"/>
      <c r="AU14" s="17"/>
    </row>
    <row r="15" spans="1:47" ht="12.75">
      <c r="A15" s="18" t="s">
        <v>24</v>
      </c>
      <c r="H15" s="20"/>
      <c r="I15" s="20"/>
      <c r="J15" s="20"/>
      <c r="K15" s="20"/>
      <c r="L15" s="20"/>
      <c r="N15" s="20"/>
      <c r="Q15" s="21"/>
      <c r="S15" s="21"/>
      <c r="T15" s="21"/>
      <c r="U15" s="21"/>
      <c r="V15" s="21"/>
      <c r="W15" s="21"/>
      <c r="X15" s="21"/>
      <c r="AP15" s="20"/>
      <c r="AU15" s="17"/>
    </row>
    <row r="16" spans="1:47" ht="12.75">
      <c r="H16" s="20"/>
      <c r="I16" s="20"/>
      <c r="J16" s="20"/>
      <c r="K16" s="20"/>
      <c r="L16" s="20"/>
      <c r="N16" s="20"/>
      <c r="Q16" s="21"/>
      <c r="S16" s="21"/>
      <c r="T16" s="21"/>
      <c r="U16" s="21"/>
      <c r="V16" s="21"/>
      <c r="W16" s="21"/>
      <c r="X16" s="21"/>
      <c r="AP16" s="20"/>
      <c r="AU16" s="17"/>
    </row>
    <row r="17" spans="2:47" ht="12.75">
      <c r="B17" s="20" t="s">
        <v>25</v>
      </c>
      <c r="C17" s="20"/>
      <c r="D17" s="20"/>
      <c r="H17" s="20"/>
      <c r="I17" s="20"/>
      <c r="J17" s="20"/>
      <c r="K17" s="20"/>
      <c r="L17" s="20"/>
      <c r="N17" s="20"/>
      <c r="P17" s="20"/>
      <c r="Q17" s="21"/>
      <c r="S17" s="21"/>
      <c r="T17" s="21"/>
      <c r="U17" s="21"/>
      <c r="V17" s="21"/>
      <c r="W17" s="21"/>
      <c r="X17" s="21"/>
      <c r="AP17" s="20"/>
      <c r="AQ17" s="20"/>
      <c r="AR17" s="20"/>
      <c r="AS17" s="20"/>
      <c r="AT17" s="20"/>
    </row>
    <row r="18" spans="2:47" ht="12.75">
      <c r="C18" s="20" t="s">
        <v>26</v>
      </c>
      <c r="D18" s="20"/>
      <c r="H18" s="20">
        <v>5600</v>
      </c>
      <c r="I18" s="20"/>
      <c r="J18" s="20">
        <v>5600</v>
      </c>
      <c r="K18" s="20"/>
      <c r="L18" s="20">
        <v>5600</v>
      </c>
      <c r="N18" s="20">
        <v>5600</v>
      </c>
      <c r="P18" s="20">
        <v>5600</v>
      </c>
      <c r="Q18" s="21"/>
      <c r="R18" s="20">
        <v>5600</v>
      </c>
      <c r="S18" s="21"/>
      <c r="T18" s="21"/>
      <c r="U18" s="21"/>
      <c r="V18" s="21"/>
      <c r="W18" s="21"/>
      <c r="X18" s="21"/>
      <c r="Z18" s="20"/>
      <c r="AB18" s="20"/>
      <c r="AD18" s="20"/>
      <c r="AF18" s="20"/>
      <c r="AJ18" s="20"/>
      <c r="AK18" s="20"/>
      <c r="AL18" s="20"/>
      <c r="AN18" s="20"/>
      <c r="AO18" s="20"/>
      <c r="AP18" s="20"/>
      <c r="AQ18" s="20"/>
      <c r="AR18" s="20"/>
      <c r="AS18" s="20"/>
      <c r="AT18" s="20"/>
      <c r="AU18" s="20"/>
    </row>
    <row r="19" spans="2:47" ht="12.75">
      <c r="B19" s="20"/>
      <c r="C19" s="20" t="s">
        <v>27</v>
      </c>
      <c r="D19" s="20"/>
      <c r="H19" s="20">
        <v>3000</v>
      </c>
      <c r="I19" s="20"/>
      <c r="J19" s="20">
        <v>3000</v>
      </c>
      <c r="K19" s="20"/>
      <c r="L19" s="20">
        <v>3000</v>
      </c>
      <c r="N19" s="20">
        <v>3000</v>
      </c>
      <c r="P19" s="20">
        <v>3000</v>
      </c>
      <c r="Q19" s="21"/>
      <c r="R19" s="20">
        <v>3000</v>
      </c>
      <c r="S19" s="21"/>
      <c r="T19" s="21"/>
      <c r="U19" s="21"/>
      <c r="V19" s="21"/>
      <c r="W19" s="21"/>
      <c r="X19" s="21"/>
      <c r="Z19" s="20"/>
      <c r="AB19" s="20"/>
      <c r="AD19" s="20"/>
      <c r="AF19" s="20"/>
      <c r="AJ19" s="20"/>
      <c r="AK19" s="20"/>
      <c r="AL19" s="20"/>
      <c r="AN19" s="20"/>
      <c r="AO19" s="20"/>
      <c r="AP19" s="20"/>
      <c r="AQ19" s="20"/>
      <c r="AR19" s="20"/>
      <c r="AS19" s="20"/>
      <c r="AT19" s="20"/>
      <c r="AU19" s="20"/>
    </row>
    <row r="20" spans="2:47" ht="12.75">
      <c r="B20" s="20"/>
      <c r="C20" s="20" t="s">
        <v>28</v>
      </c>
      <c r="D20" s="20"/>
      <c r="H20" s="20">
        <v>2000</v>
      </c>
      <c r="I20" s="20"/>
      <c r="J20" s="20">
        <v>2000</v>
      </c>
      <c r="K20" s="20"/>
      <c r="L20" s="20">
        <v>2000</v>
      </c>
      <c r="N20" s="20">
        <v>2000</v>
      </c>
      <c r="P20" s="20"/>
      <c r="Q20" s="21"/>
      <c r="S20" s="21"/>
      <c r="T20" s="21"/>
      <c r="U20" s="21"/>
      <c r="V20" s="21"/>
      <c r="W20" s="21"/>
      <c r="X20" s="21"/>
      <c r="Z20" s="20"/>
      <c r="AB20" s="20"/>
      <c r="AD20" s="20"/>
      <c r="AF20" s="20"/>
      <c r="AJ20" s="20"/>
      <c r="AK20" s="20"/>
      <c r="AL20" s="20"/>
      <c r="AN20" s="20"/>
      <c r="AO20" s="20"/>
      <c r="AP20" s="20"/>
      <c r="AQ20" s="20"/>
      <c r="AR20" s="20"/>
      <c r="AS20" s="20"/>
      <c r="AT20" s="20"/>
      <c r="AU20" s="20"/>
    </row>
    <row r="21" spans="2:47" ht="12.75">
      <c r="B21" s="20"/>
      <c r="C21" s="20" t="s">
        <v>29</v>
      </c>
      <c r="D21" s="20"/>
      <c r="H21" s="20">
        <v>3000</v>
      </c>
      <c r="I21" s="20"/>
      <c r="J21" s="20">
        <v>3000</v>
      </c>
      <c r="K21" s="20"/>
      <c r="L21" s="20">
        <v>3000</v>
      </c>
      <c r="N21" s="20">
        <v>3000</v>
      </c>
      <c r="P21" s="20">
        <v>3000</v>
      </c>
      <c r="Q21" s="21"/>
      <c r="R21" s="20">
        <v>3000</v>
      </c>
      <c r="S21" s="21"/>
      <c r="T21" s="21"/>
      <c r="U21" s="21"/>
      <c r="V21" s="21"/>
      <c r="W21" s="21"/>
      <c r="X21" s="21"/>
      <c r="Z21" s="20"/>
      <c r="AB21" s="20"/>
      <c r="AD21" s="20"/>
      <c r="AF21" s="20"/>
      <c r="AJ21" s="20"/>
      <c r="AK21" s="20"/>
      <c r="AL21" s="20"/>
      <c r="AN21" s="20"/>
      <c r="AO21" s="20"/>
      <c r="AP21" s="20"/>
      <c r="AQ21" s="20"/>
      <c r="AR21" s="20"/>
      <c r="AS21" s="20"/>
      <c r="AT21" s="20"/>
      <c r="AU21" s="20"/>
    </row>
    <row r="22" spans="2:47" ht="12.75">
      <c r="B22" s="20"/>
      <c r="C22" s="20" t="s">
        <v>30</v>
      </c>
      <c r="D22" s="20"/>
      <c r="H22" s="20">
        <v>3000</v>
      </c>
      <c r="I22" s="20"/>
      <c r="J22" s="20">
        <v>3000</v>
      </c>
      <c r="K22" s="20"/>
      <c r="L22" s="20">
        <v>3000</v>
      </c>
      <c r="N22" s="20">
        <v>3000</v>
      </c>
      <c r="P22" s="20">
        <v>3000</v>
      </c>
      <c r="Q22" s="21"/>
      <c r="R22" s="20">
        <v>3000</v>
      </c>
      <c r="S22" s="21"/>
      <c r="T22" s="21"/>
      <c r="U22" s="21"/>
      <c r="V22" s="21"/>
      <c r="W22" s="21"/>
      <c r="X22" s="21"/>
      <c r="Z22" s="20"/>
      <c r="AB22" s="20"/>
      <c r="AD22" s="20"/>
      <c r="AF22" s="20"/>
      <c r="AJ22" s="20"/>
      <c r="AK22" s="20"/>
      <c r="AL22" s="20"/>
      <c r="AN22" s="20"/>
      <c r="AO22" s="20"/>
      <c r="AP22" s="20"/>
      <c r="AQ22" s="20"/>
      <c r="AR22" s="20"/>
      <c r="AS22" s="20"/>
      <c r="AT22" s="20"/>
      <c r="AU22" s="20"/>
    </row>
    <row r="23" spans="2:47" ht="12.75">
      <c r="B23" s="20"/>
      <c r="C23" s="20" t="s">
        <v>31</v>
      </c>
      <c r="D23" s="20"/>
      <c r="H23" s="20">
        <v>1500</v>
      </c>
      <c r="I23" s="20"/>
      <c r="J23" s="20">
        <v>3000</v>
      </c>
      <c r="K23" s="20"/>
      <c r="L23" s="20">
        <v>3000</v>
      </c>
      <c r="N23" s="20">
        <v>3000</v>
      </c>
      <c r="P23" s="20">
        <v>3000</v>
      </c>
      <c r="Q23" s="21"/>
      <c r="R23" s="20">
        <v>3000</v>
      </c>
      <c r="S23" s="21"/>
      <c r="T23" s="21"/>
      <c r="U23" s="21"/>
      <c r="V23" s="21"/>
      <c r="W23" s="21"/>
      <c r="X23" s="21"/>
      <c r="Z23" s="20"/>
      <c r="AB23" s="20"/>
      <c r="AD23" s="20"/>
      <c r="AF23" s="20"/>
      <c r="AJ23" s="20"/>
      <c r="AK23" s="20"/>
      <c r="AL23" s="20"/>
      <c r="AN23" s="20"/>
      <c r="AO23" s="20"/>
      <c r="AP23" s="20"/>
      <c r="AQ23" s="20"/>
      <c r="AR23" s="20"/>
      <c r="AS23" s="20"/>
      <c r="AT23" s="20"/>
      <c r="AU23" s="20"/>
    </row>
    <row r="24" spans="2:47" ht="12.75">
      <c r="B24" s="20"/>
      <c r="C24" s="20" t="s">
        <v>32</v>
      </c>
      <c r="D24" s="20"/>
      <c r="H24" s="20">
        <v>750</v>
      </c>
      <c r="I24" s="20"/>
      <c r="J24" s="20">
        <v>750</v>
      </c>
      <c r="K24" s="20"/>
      <c r="L24" s="20">
        <v>750</v>
      </c>
      <c r="N24" s="20">
        <v>750</v>
      </c>
      <c r="P24" s="20">
        <v>750</v>
      </c>
      <c r="Q24" s="21"/>
      <c r="R24" s="20">
        <v>750</v>
      </c>
      <c r="S24" s="21"/>
      <c r="T24" s="21"/>
      <c r="U24" s="21"/>
      <c r="V24" s="21"/>
      <c r="W24" s="21"/>
      <c r="X24" s="21"/>
      <c r="Z24" s="20"/>
      <c r="AB24" s="20"/>
      <c r="AD24" s="20"/>
      <c r="AF24" s="20"/>
      <c r="AJ24" s="20"/>
      <c r="AK24" s="20"/>
      <c r="AL24" s="20"/>
      <c r="AN24" s="20"/>
      <c r="AO24" s="20"/>
      <c r="AP24" s="20"/>
      <c r="AQ24" s="20"/>
      <c r="AR24" s="20"/>
      <c r="AS24" s="20"/>
      <c r="AT24" s="20"/>
      <c r="AU24" s="20"/>
    </row>
    <row r="25" spans="2:47" ht="12.75">
      <c r="B25" s="20"/>
      <c r="C25" s="20" t="s">
        <v>67</v>
      </c>
      <c r="D25" s="20"/>
      <c r="H25" s="20">
        <v>3000</v>
      </c>
      <c r="I25" s="20"/>
      <c r="J25" s="20">
        <v>3000</v>
      </c>
      <c r="K25" s="20"/>
      <c r="L25" s="20">
        <v>3000</v>
      </c>
      <c r="N25" s="20">
        <v>3000</v>
      </c>
      <c r="P25" s="20">
        <v>3000</v>
      </c>
      <c r="Q25" s="21"/>
      <c r="R25" s="20">
        <v>3000</v>
      </c>
      <c r="S25" s="21"/>
      <c r="T25" s="21"/>
      <c r="U25" s="21"/>
      <c r="V25" s="21"/>
      <c r="W25" s="21"/>
      <c r="X25" s="21"/>
      <c r="Z25" s="20"/>
      <c r="AB25" s="20"/>
      <c r="AD25" s="20"/>
      <c r="AF25" s="20"/>
      <c r="AJ25" s="20"/>
      <c r="AK25" s="20"/>
      <c r="AN25" s="20"/>
      <c r="AO25" s="20"/>
      <c r="AP25" s="20"/>
      <c r="AQ25" s="20"/>
      <c r="AR25" s="20"/>
      <c r="AS25" s="20"/>
      <c r="AT25" s="20"/>
      <c r="AU25" s="20"/>
    </row>
    <row r="26" spans="2:47" ht="12.75">
      <c r="B26" s="20"/>
      <c r="C26" s="20" t="s">
        <v>34</v>
      </c>
      <c r="D26" s="20"/>
      <c r="H26" s="20">
        <v>800</v>
      </c>
      <c r="I26" s="20"/>
      <c r="J26" s="20">
        <v>800</v>
      </c>
      <c r="K26" s="20"/>
      <c r="L26" s="20">
        <v>390</v>
      </c>
      <c r="N26" s="20">
        <v>800</v>
      </c>
      <c r="P26" s="20"/>
      <c r="Q26" s="21"/>
      <c r="R26" s="20">
        <v>800</v>
      </c>
      <c r="S26" s="21"/>
      <c r="T26" s="21"/>
      <c r="U26" s="21"/>
      <c r="V26" s="21"/>
      <c r="W26" s="21"/>
      <c r="X26" s="21"/>
      <c r="Z26" s="20"/>
      <c r="AP26" s="20"/>
      <c r="AQ26" s="20"/>
      <c r="AR26" s="20"/>
      <c r="AS26" s="20"/>
      <c r="AT26" s="20"/>
      <c r="AU26" s="20"/>
    </row>
    <row r="27" spans="2:47" ht="12.75">
      <c r="B27" s="20"/>
      <c r="C27" s="20" t="s">
        <v>68</v>
      </c>
      <c r="D27" s="20"/>
      <c r="H27" s="20">
        <v>10000</v>
      </c>
      <c r="I27" s="20"/>
      <c r="J27" s="20">
        <v>10000</v>
      </c>
      <c r="K27" s="20"/>
      <c r="L27" s="20">
        <v>4830.37</v>
      </c>
      <c r="N27" s="20">
        <v>6500</v>
      </c>
      <c r="P27" s="20">
        <v>6902.96</v>
      </c>
      <c r="Q27" s="21"/>
      <c r="R27" s="20">
        <v>6500</v>
      </c>
      <c r="S27" s="21"/>
      <c r="T27" s="21"/>
      <c r="U27" s="21"/>
      <c r="V27" s="21"/>
      <c r="W27" s="21"/>
      <c r="X27" s="21"/>
      <c r="AP27" s="20"/>
      <c r="AQ27" s="20"/>
      <c r="AR27" s="20"/>
      <c r="AS27" s="20"/>
      <c r="AT27" s="20"/>
      <c r="AU27" s="20"/>
    </row>
    <row r="28" spans="2:47" ht="12.75">
      <c r="B28" s="20"/>
      <c r="C28" s="20" t="s">
        <v>69</v>
      </c>
      <c r="D28" s="20"/>
      <c r="H28" s="20">
        <v>4000</v>
      </c>
      <c r="I28" s="20"/>
      <c r="J28" s="20">
        <v>4000</v>
      </c>
      <c r="K28" s="20"/>
      <c r="L28" s="20"/>
      <c r="N28" s="20">
        <v>3300</v>
      </c>
      <c r="P28" s="20"/>
      <c r="Q28" s="22"/>
      <c r="R28" s="20">
        <v>3300</v>
      </c>
      <c r="S28" s="22"/>
      <c r="T28" s="22"/>
      <c r="U28" s="22"/>
      <c r="V28" s="22"/>
      <c r="W28" s="22"/>
      <c r="X28" s="22"/>
      <c r="AP28" s="20"/>
      <c r="AQ28" s="24"/>
      <c r="AR28" s="24"/>
      <c r="AS28" s="24"/>
      <c r="AT28" s="24"/>
      <c r="AU28" s="24"/>
    </row>
    <row r="29" spans="2:47" ht="12.75">
      <c r="B29" s="20"/>
      <c r="C29" s="20"/>
      <c r="D29" s="20"/>
      <c r="H29" s="20"/>
      <c r="I29" s="20"/>
      <c r="J29" s="20"/>
      <c r="K29" s="20"/>
      <c r="L29" s="20"/>
      <c r="N29" s="20"/>
      <c r="Q29" s="21"/>
      <c r="S29" s="21"/>
      <c r="T29" s="21"/>
      <c r="U29" s="21"/>
      <c r="V29" s="21"/>
      <c r="W29" s="21"/>
      <c r="X29" s="21"/>
      <c r="Z29" s="20"/>
      <c r="AB29" s="20"/>
      <c r="AD29" s="20"/>
      <c r="AF29" s="20"/>
      <c r="AH29" s="20"/>
      <c r="AJ29" s="20"/>
      <c r="AK29" s="20"/>
      <c r="AL29" s="20"/>
      <c r="AN29" s="20"/>
      <c r="AO29" s="20"/>
      <c r="AP29" s="20"/>
      <c r="AQ29" s="20"/>
      <c r="AR29" s="20"/>
      <c r="AS29" s="20"/>
      <c r="AT29" s="20"/>
      <c r="AU29" s="20"/>
    </row>
    <row r="30" spans="2:47" ht="12.75">
      <c r="C30" s="18" t="s">
        <v>22</v>
      </c>
      <c r="H30" s="22">
        <f t="shared" ref="H30" si="3">SUM(H18:H29)</f>
        <v>36650</v>
      </c>
      <c r="I30" s="22"/>
      <c r="J30" s="22">
        <f t="shared" ref="J30" si="4">SUM(J18:J29)</f>
        <v>38150</v>
      </c>
      <c r="K30" s="22"/>
      <c r="L30" s="22">
        <v>28570.37</v>
      </c>
      <c r="M30" s="22"/>
      <c r="N30" s="22">
        <f t="shared" ref="N30" si="5">SUM(N18:N29)</f>
        <v>33950</v>
      </c>
      <c r="P30" s="22">
        <f t="shared" ref="P30" si="6">SUM(P18:P29)</f>
        <v>28252.959999999999</v>
      </c>
      <c r="Q30" s="21"/>
      <c r="R30" s="22">
        <f>SUM(R18:R29)</f>
        <v>31950</v>
      </c>
      <c r="S30" s="21"/>
      <c r="T30" s="21"/>
      <c r="U30" s="21"/>
      <c r="V30" s="21"/>
      <c r="W30" s="21"/>
      <c r="X30" s="21"/>
      <c r="Z30" s="20"/>
      <c r="AB30" s="20"/>
      <c r="AD30" s="20"/>
      <c r="AF30" s="20"/>
      <c r="AH30" s="20"/>
      <c r="AJ30" s="20"/>
      <c r="AK30" s="20"/>
      <c r="AL30" s="20"/>
      <c r="AN30" s="20"/>
      <c r="AO30" s="20"/>
      <c r="AP30" s="20"/>
      <c r="AQ30" s="20"/>
      <c r="AR30" s="20"/>
      <c r="AS30" s="20"/>
      <c r="AT30" s="20"/>
      <c r="AU30" s="20"/>
    </row>
    <row r="31" spans="2:47" ht="12.75">
      <c r="H31" s="20"/>
      <c r="I31" s="20"/>
      <c r="J31" s="20"/>
      <c r="K31" s="20"/>
      <c r="L31" s="20"/>
      <c r="N31" s="20"/>
      <c r="Q31" s="21"/>
      <c r="S31" s="21"/>
      <c r="T31" s="21"/>
      <c r="U31" s="21"/>
      <c r="V31" s="21"/>
      <c r="W31" s="21"/>
      <c r="X31" s="21"/>
      <c r="Z31" s="20"/>
      <c r="AB31" s="20"/>
      <c r="AD31" s="20"/>
      <c r="AF31" s="20"/>
      <c r="AH31" s="20"/>
      <c r="AJ31" s="20"/>
      <c r="AK31" s="20"/>
      <c r="AL31" s="20"/>
      <c r="AN31" s="20"/>
      <c r="AO31" s="20"/>
      <c r="AP31" s="20"/>
      <c r="AQ31" s="20"/>
      <c r="AR31" s="20"/>
      <c r="AS31" s="20"/>
      <c r="AT31" s="20"/>
      <c r="AU31" s="20"/>
    </row>
    <row r="32" spans="2:47" ht="12.75">
      <c r="B32" s="20" t="s">
        <v>37</v>
      </c>
      <c r="C32" s="20"/>
      <c r="D32" s="20"/>
      <c r="H32" s="20">
        <v>3000</v>
      </c>
      <c r="I32" s="20"/>
      <c r="J32" s="20">
        <v>3000</v>
      </c>
      <c r="K32" s="20"/>
      <c r="L32" s="20">
        <v>3618.5</v>
      </c>
      <c r="N32" s="20">
        <v>2000</v>
      </c>
      <c r="P32" s="20">
        <v>3040</v>
      </c>
      <c r="Q32" s="21"/>
      <c r="R32" s="20">
        <v>2200</v>
      </c>
      <c r="S32" s="21"/>
      <c r="T32" s="21"/>
      <c r="U32" s="21"/>
      <c r="V32" s="21"/>
      <c r="W32" s="21"/>
      <c r="X32" s="21"/>
      <c r="Z32" s="20"/>
      <c r="AB32" s="20"/>
      <c r="AD32" s="20"/>
      <c r="AF32" s="20"/>
      <c r="AH32" s="20"/>
      <c r="AJ32" s="20"/>
      <c r="AK32" s="20"/>
      <c r="AL32" s="20"/>
      <c r="AN32" s="20"/>
      <c r="AO32" s="20"/>
      <c r="AP32" s="20"/>
      <c r="AQ32" s="20"/>
      <c r="AR32" s="20"/>
      <c r="AS32" s="20"/>
      <c r="AT32" s="20"/>
      <c r="AU32" s="20"/>
    </row>
    <row r="33" spans="2:47" ht="12.75">
      <c r="B33" s="20" t="s">
        <v>38</v>
      </c>
      <c r="C33" s="20"/>
      <c r="D33" s="20"/>
      <c r="H33" s="20">
        <v>7000</v>
      </c>
      <c r="I33" s="20"/>
      <c r="J33" s="20">
        <v>7000</v>
      </c>
      <c r="K33" s="20"/>
      <c r="L33" s="20">
        <v>8581.2000000000007</v>
      </c>
      <c r="N33" s="20">
        <v>7000</v>
      </c>
      <c r="P33" s="20">
        <v>5513.49</v>
      </c>
      <c r="Q33" s="21"/>
      <c r="R33" s="20">
        <v>7000</v>
      </c>
      <c r="S33" s="21"/>
      <c r="T33" s="21"/>
      <c r="U33" s="21"/>
      <c r="V33" s="21"/>
      <c r="W33" s="21"/>
      <c r="X33" s="21"/>
      <c r="Z33" s="20"/>
      <c r="AB33" s="20"/>
      <c r="AD33" s="20"/>
      <c r="AF33" s="20"/>
      <c r="AH33" s="20"/>
      <c r="AJ33" s="20"/>
      <c r="AK33" s="20"/>
      <c r="AL33" s="20"/>
      <c r="AN33" s="20"/>
      <c r="AO33" s="20"/>
      <c r="AP33" s="20"/>
      <c r="AQ33" s="20"/>
      <c r="AR33" s="20"/>
      <c r="AS33" s="20"/>
      <c r="AT33" s="20"/>
      <c r="AU33" s="20"/>
    </row>
    <row r="34" spans="2:47" ht="12.75">
      <c r="B34" s="20" t="s">
        <v>39</v>
      </c>
      <c r="C34" s="20"/>
      <c r="D34" s="20"/>
      <c r="H34" s="20">
        <v>2500</v>
      </c>
      <c r="I34" s="20"/>
      <c r="J34" s="20">
        <v>2500</v>
      </c>
      <c r="K34" s="20"/>
      <c r="L34" s="20">
        <v>451.22</v>
      </c>
      <c r="N34" s="20">
        <v>2500</v>
      </c>
      <c r="P34" s="20">
        <v>447.2</v>
      </c>
      <c r="Q34" s="21"/>
      <c r="R34" s="20">
        <v>3000</v>
      </c>
      <c r="S34" s="21"/>
      <c r="T34" s="21"/>
      <c r="U34" s="21"/>
      <c r="V34" s="21"/>
      <c r="W34" s="21"/>
      <c r="X34" s="21"/>
      <c r="Z34" s="20"/>
      <c r="AB34" s="20"/>
      <c r="AD34" s="20"/>
      <c r="AF34" s="20"/>
      <c r="AH34" s="20"/>
      <c r="AJ34" s="20"/>
      <c r="AK34" s="20"/>
      <c r="AL34" s="20"/>
      <c r="AN34" s="20"/>
      <c r="AO34" s="20"/>
      <c r="AP34" s="20"/>
      <c r="AQ34" s="20"/>
      <c r="AR34" s="20"/>
      <c r="AS34" s="20"/>
      <c r="AT34" s="20"/>
      <c r="AU34" s="20"/>
    </row>
    <row r="35" spans="2:47" ht="12.75">
      <c r="B35" s="20" t="s">
        <v>40</v>
      </c>
      <c r="C35" s="20"/>
      <c r="D35" s="20"/>
      <c r="H35" s="20">
        <v>200</v>
      </c>
      <c r="I35" s="20"/>
      <c r="J35" s="20">
        <v>200</v>
      </c>
      <c r="K35" s="20"/>
      <c r="L35" s="20"/>
      <c r="N35" s="20">
        <v>300</v>
      </c>
      <c r="P35" s="20">
        <v>64.260000000000005</v>
      </c>
      <c r="Q35" s="21"/>
      <c r="R35" s="20">
        <v>300</v>
      </c>
      <c r="S35" s="21"/>
      <c r="T35" s="21"/>
      <c r="U35" s="21"/>
      <c r="V35" s="21"/>
      <c r="W35" s="21"/>
      <c r="X35" s="21"/>
      <c r="Z35" s="20"/>
      <c r="AB35" s="20"/>
      <c r="AD35" s="20"/>
      <c r="AF35" s="20"/>
      <c r="AH35" s="20"/>
      <c r="AJ35" s="20"/>
      <c r="AK35" s="20"/>
      <c r="AL35" s="20"/>
      <c r="AN35" s="20"/>
      <c r="AO35" s="20"/>
      <c r="AP35" s="20"/>
      <c r="AQ35" s="20"/>
      <c r="AR35" s="20"/>
      <c r="AS35" s="20"/>
      <c r="AT35" s="20"/>
      <c r="AU35" s="20"/>
    </row>
    <row r="36" spans="2:47" ht="12.75">
      <c r="B36" s="20" t="s">
        <v>41</v>
      </c>
      <c r="C36" s="20"/>
      <c r="D36" s="20"/>
      <c r="H36" s="20">
        <v>6000</v>
      </c>
      <c r="I36" s="20"/>
      <c r="J36" s="20">
        <v>6000</v>
      </c>
      <c r="K36" s="20"/>
      <c r="L36" s="20">
        <v>5841.84</v>
      </c>
      <c r="N36" s="20">
        <v>6000</v>
      </c>
      <c r="P36" s="20">
        <v>7181.13</v>
      </c>
      <c r="Q36" s="21"/>
      <c r="R36" s="20">
        <v>4000</v>
      </c>
      <c r="S36" s="21"/>
      <c r="T36" s="21"/>
      <c r="U36" s="21"/>
      <c r="V36" s="21"/>
      <c r="W36" s="21"/>
      <c r="X36" s="21"/>
      <c r="Z36" s="20"/>
      <c r="AB36" s="20"/>
      <c r="AD36" s="20"/>
      <c r="AF36" s="20"/>
      <c r="AH36" s="20"/>
      <c r="AJ36" s="20"/>
      <c r="AK36" s="20"/>
      <c r="AL36" s="20"/>
      <c r="AN36" s="20"/>
      <c r="AO36" s="20"/>
      <c r="AP36" s="20"/>
      <c r="AQ36" s="20"/>
      <c r="AR36" s="20"/>
      <c r="AS36" s="20"/>
      <c r="AT36" s="20"/>
    </row>
    <row r="37" spans="2:47" ht="12.75">
      <c r="B37" s="20" t="s">
        <v>43</v>
      </c>
      <c r="D37" s="20"/>
      <c r="H37" s="20">
        <v>4500</v>
      </c>
      <c r="I37" s="20"/>
      <c r="J37" s="20"/>
      <c r="K37" s="20"/>
      <c r="L37" s="20"/>
      <c r="N37" s="20"/>
      <c r="P37" s="20"/>
      <c r="Q37" s="21"/>
      <c r="S37" s="21"/>
      <c r="T37" s="21"/>
      <c r="U37" s="21"/>
      <c r="V37" s="21"/>
      <c r="W37" s="21"/>
      <c r="X37" s="21"/>
      <c r="Z37" s="20"/>
      <c r="AB37" s="20"/>
      <c r="AD37" s="20"/>
      <c r="AF37" s="20"/>
      <c r="AH37" s="20"/>
      <c r="AJ37" s="20"/>
      <c r="AK37" s="20"/>
      <c r="AL37" s="20"/>
      <c r="AN37" s="20"/>
      <c r="AO37" s="20"/>
      <c r="AP37" s="20"/>
      <c r="AQ37" s="20"/>
      <c r="AR37" s="20"/>
      <c r="AS37" s="20"/>
      <c r="AT37" s="20"/>
      <c r="AU37" s="20"/>
    </row>
    <row r="38" spans="2:47" ht="12.75">
      <c r="B38" s="20" t="s">
        <v>44</v>
      </c>
      <c r="C38" s="20"/>
      <c r="D38" s="20"/>
      <c r="H38" s="20">
        <v>1400</v>
      </c>
      <c r="I38" s="20"/>
      <c r="J38" s="20">
        <v>1200</v>
      </c>
      <c r="K38" s="20"/>
      <c r="L38" s="20">
        <v>1400.59</v>
      </c>
      <c r="N38" s="20">
        <v>1700</v>
      </c>
      <c r="P38" s="20">
        <v>1703.09</v>
      </c>
      <c r="Q38" s="21"/>
      <c r="R38" s="20">
        <v>1700</v>
      </c>
      <c r="S38" s="21"/>
      <c r="T38" s="21"/>
      <c r="U38" s="21"/>
      <c r="V38" s="21"/>
      <c r="W38" s="21"/>
      <c r="X38" s="21"/>
      <c r="Z38" s="20"/>
      <c r="AB38" s="20"/>
      <c r="AD38" s="20"/>
      <c r="AF38" s="20"/>
      <c r="AH38" s="20"/>
      <c r="AJ38" s="20"/>
      <c r="AK38" s="20"/>
      <c r="AL38" s="20"/>
      <c r="AN38" s="20"/>
      <c r="AO38" s="20"/>
      <c r="AP38" s="20"/>
      <c r="AQ38" s="20"/>
      <c r="AR38" s="20"/>
      <c r="AS38" s="20"/>
      <c r="AT38" s="20"/>
      <c r="AU38" s="20"/>
    </row>
    <row r="39" spans="2:47" ht="12.75">
      <c r="B39" s="20" t="s">
        <v>45</v>
      </c>
      <c r="H39" s="20">
        <v>50</v>
      </c>
      <c r="I39" s="20"/>
      <c r="J39" s="20">
        <v>50</v>
      </c>
      <c r="K39" s="20"/>
      <c r="L39" s="20"/>
      <c r="N39" s="20">
        <v>50</v>
      </c>
      <c r="P39" s="20">
        <v>0</v>
      </c>
      <c r="Q39" s="21"/>
      <c r="R39" s="20">
        <v>50</v>
      </c>
      <c r="S39" s="21"/>
      <c r="T39" s="21"/>
      <c r="U39" s="21"/>
      <c r="V39" s="21"/>
      <c r="W39" s="21"/>
      <c r="X39" s="21"/>
      <c r="Z39" s="20"/>
      <c r="AB39" s="20"/>
      <c r="AD39" s="20"/>
      <c r="AF39" s="20"/>
      <c r="AH39" s="20"/>
      <c r="AJ39" s="20"/>
      <c r="AK39" s="20"/>
      <c r="AL39" s="20"/>
      <c r="AN39" s="20"/>
      <c r="AO39" s="20"/>
      <c r="AP39" s="20"/>
      <c r="AQ39" s="20"/>
      <c r="AR39" s="20"/>
      <c r="AS39" s="20"/>
      <c r="AT39" s="20"/>
      <c r="AU39" s="20"/>
    </row>
    <row r="40" spans="2:47" ht="12.75">
      <c r="B40" s="20" t="s">
        <v>46</v>
      </c>
      <c r="C40" s="20"/>
      <c r="D40" s="20"/>
      <c r="H40" s="20">
        <v>400</v>
      </c>
      <c r="I40" s="20"/>
      <c r="J40" s="20">
        <v>400</v>
      </c>
      <c r="K40" s="20"/>
      <c r="L40" s="20">
        <v>88.7</v>
      </c>
      <c r="N40" s="20">
        <v>300</v>
      </c>
      <c r="P40" s="20">
        <v>441.4</v>
      </c>
      <c r="Q40" s="21"/>
      <c r="R40" s="20">
        <v>400</v>
      </c>
      <c r="S40" s="21"/>
      <c r="T40" s="21"/>
      <c r="U40" s="21"/>
      <c r="V40" s="21"/>
      <c r="W40" s="21"/>
      <c r="X40" s="21"/>
      <c r="Z40" s="20"/>
      <c r="AB40" s="20"/>
      <c r="AD40" s="20"/>
      <c r="AF40" s="20"/>
      <c r="AH40" s="20"/>
      <c r="AJ40" s="20"/>
      <c r="AK40" s="20"/>
      <c r="AL40" s="20"/>
      <c r="AN40" s="20"/>
      <c r="AO40" s="20"/>
      <c r="AP40" s="20"/>
      <c r="AQ40" s="20"/>
      <c r="AR40" s="20"/>
      <c r="AS40" s="20"/>
      <c r="AT40" s="20"/>
      <c r="AU40" s="20"/>
    </row>
    <row r="41" spans="2:47" ht="12.75">
      <c r="B41" s="20" t="s">
        <v>47</v>
      </c>
      <c r="C41" s="20"/>
      <c r="D41" s="20"/>
      <c r="H41" s="20">
        <v>600</v>
      </c>
      <c r="I41" s="20"/>
      <c r="J41" s="20">
        <v>600</v>
      </c>
      <c r="K41" s="20"/>
      <c r="L41" s="20">
        <v>672</v>
      </c>
      <c r="N41" s="20">
        <v>600</v>
      </c>
      <c r="P41" s="20">
        <v>548</v>
      </c>
      <c r="Q41" s="21"/>
      <c r="R41" s="20">
        <v>600</v>
      </c>
      <c r="S41" s="21"/>
      <c r="T41" s="21"/>
      <c r="U41" s="21"/>
      <c r="V41" s="21"/>
      <c r="W41" s="21"/>
      <c r="X41" s="21"/>
      <c r="Z41" s="20"/>
      <c r="AB41" s="20"/>
      <c r="AD41" s="20"/>
      <c r="AF41" s="20"/>
      <c r="AH41" s="20"/>
      <c r="AJ41" s="20"/>
      <c r="AK41" s="20"/>
      <c r="AL41" s="20"/>
      <c r="AN41" s="20"/>
      <c r="AO41" s="20"/>
      <c r="AP41" s="20"/>
      <c r="AQ41" s="20"/>
      <c r="AR41" s="20"/>
      <c r="AS41" s="20"/>
      <c r="AT41" s="20"/>
      <c r="AU41" s="20"/>
    </row>
    <row r="42" spans="2:47" ht="12.75" customHeight="1">
      <c r="B42" s="20" t="s">
        <v>48</v>
      </c>
      <c r="C42" s="20"/>
      <c r="D42" s="20"/>
      <c r="H42" s="20">
        <v>4800</v>
      </c>
      <c r="I42" s="20"/>
      <c r="J42" s="20">
        <v>5100</v>
      </c>
      <c r="K42" s="20"/>
      <c r="L42" s="20">
        <v>2476.81</v>
      </c>
      <c r="N42" s="20">
        <v>5700</v>
      </c>
      <c r="P42" s="20">
        <v>1180.78</v>
      </c>
      <c r="Q42" s="21"/>
      <c r="R42" s="20">
        <v>6000</v>
      </c>
      <c r="S42" s="21"/>
      <c r="T42" s="21"/>
      <c r="U42" s="21"/>
      <c r="V42" s="21"/>
      <c r="W42" s="21"/>
      <c r="X42" s="21"/>
      <c r="Z42" s="20"/>
      <c r="AB42" s="20"/>
      <c r="AD42" s="20"/>
      <c r="AF42" s="20"/>
      <c r="AH42" s="20"/>
      <c r="AJ42" s="20"/>
      <c r="AK42" s="20"/>
      <c r="AL42" s="20"/>
      <c r="AN42" s="20"/>
      <c r="AO42" s="20"/>
      <c r="AP42" s="20"/>
      <c r="AQ42" s="20"/>
      <c r="AR42" s="20"/>
      <c r="AS42" s="20"/>
      <c r="AT42" s="20"/>
      <c r="AU42" s="20"/>
    </row>
    <row r="43" spans="2:47" ht="12.75" customHeight="1">
      <c r="B43" s="20" t="s">
        <v>49</v>
      </c>
      <c r="C43" s="20"/>
      <c r="D43" s="20"/>
      <c r="H43" s="20">
        <v>500</v>
      </c>
      <c r="I43" s="20"/>
      <c r="J43" s="20"/>
      <c r="K43" s="20"/>
      <c r="L43" s="20"/>
      <c r="S43" s="21"/>
      <c r="T43" s="21"/>
      <c r="U43" s="21"/>
      <c r="W43" s="21"/>
      <c r="X43" s="21"/>
      <c r="Z43" s="20"/>
      <c r="AB43" s="20"/>
      <c r="AD43" s="20"/>
      <c r="AF43" s="20"/>
      <c r="AH43" s="20"/>
      <c r="AJ43" s="20"/>
      <c r="AK43" s="20"/>
      <c r="AL43" s="20"/>
      <c r="AN43" s="20"/>
      <c r="AO43" s="20"/>
      <c r="AP43" s="20"/>
      <c r="AQ43" s="20"/>
      <c r="AR43" s="20"/>
      <c r="AS43" s="20"/>
      <c r="AT43" s="20"/>
      <c r="AU43" s="20"/>
    </row>
    <row r="44" spans="2:47" ht="12.75">
      <c r="B44" s="20" t="s">
        <v>50</v>
      </c>
      <c r="C44" s="20"/>
      <c r="D44" s="20"/>
      <c r="H44" s="20">
        <v>300</v>
      </c>
      <c r="I44" s="20"/>
      <c r="J44" s="20">
        <v>300</v>
      </c>
      <c r="K44" s="20"/>
      <c r="L44" s="20"/>
      <c r="N44" s="20">
        <v>300</v>
      </c>
      <c r="P44" s="20">
        <v>66.2</v>
      </c>
      <c r="Q44" s="21"/>
      <c r="R44" s="20">
        <v>500</v>
      </c>
      <c r="S44" s="21"/>
      <c r="T44" s="21"/>
      <c r="U44" s="21"/>
      <c r="V44" s="21"/>
      <c r="W44" s="21"/>
      <c r="X44" s="21"/>
      <c r="Z44" s="20"/>
      <c r="AB44" s="20"/>
      <c r="AD44" s="20"/>
      <c r="AF44" s="20"/>
      <c r="AH44" s="20"/>
      <c r="AJ44" s="20"/>
      <c r="AK44" s="20"/>
      <c r="AL44" s="20"/>
      <c r="AN44" s="20"/>
      <c r="AO44" s="20"/>
      <c r="AP44" s="20"/>
      <c r="AQ44" s="20"/>
      <c r="AR44" s="20"/>
      <c r="AS44" s="20"/>
    </row>
    <row r="45" spans="2:47" ht="12.75">
      <c r="B45" s="20" t="s">
        <v>51</v>
      </c>
      <c r="C45" s="20"/>
      <c r="D45" s="20"/>
      <c r="H45" s="20">
        <v>350</v>
      </c>
      <c r="I45" s="20"/>
      <c r="J45" s="20">
        <v>300</v>
      </c>
      <c r="K45" s="20"/>
      <c r="L45" s="20">
        <v>419.83</v>
      </c>
      <c r="N45" s="20">
        <v>200</v>
      </c>
      <c r="P45" s="20">
        <v>334.19</v>
      </c>
      <c r="Q45" s="21"/>
      <c r="R45" s="20">
        <v>200</v>
      </c>
      <c r="S45" s="21"/>
      <c r="T45" s="21"/>
      <c r="U45" s="21"/>
      <c r="V45" s="21"/>
      <c r="W45" s="21"/>
      <c r="X45" s="21"/>
      <c r="Z45" s="20"/>
      <c r="AB45" s="20"/>
      <c r="AD45" s="20"/>
      <c r="AF45" s="20"/>
      <c r="AJ45" s="20"/>
      <c r="AK45" s="20"/>
      <c r="AL45" s="20"/>
      <c r="AN45" s="20"/>
      <c r="AO45" s="20"/>
      <c r="AP45" s="20"/>
      <c r="AQ45" s="20"/>
      <c r="AR45" s="20"/>
      <c r="AT45" s="20"/>
    </row>
    <row r="46" spans="2:47" ht="12.75">
      <c r="B46" s="20" t="s">
        <v>52</v>
      </c>
      <c r="C46" s="20"/>
      <c r="D46" s="20"/>
      <c r="H46" s="20">
        <v>400</v>
      </c>
      <c r="I46" s="20"/>
      <c r="J46" s="20">
        <v>350</v>
      </c>
      <c r="K46" s="20"/>
      <c r="L46" s="20">
        <v>382.52</v>
      </c>
      <c r="N46" s="20">
        <v>300</v>
      </c>
      <c r="P46" s="20">
        <v>349.86</v>
      </c>
      <c r="Q46" s="21"/>
      <c r="R46" s="20">
        <v>300</v>
      </c>
      <c r="S46" s="21"/>
      <c r="T46" s="21"/>
      <c r="U46" s="21"/>
      <c r="V46" s="21"/>
      <c r="W46" s="21"/>
      <c r="X46" s="21"/>
      <c r="Z46" s="20"/>
      <c r="AB46" s="20"/>
      <c r="AD46" s="20"/>
      <c r="AF46" s="20"/>
      <c r="AJ46" s="20"/>
      <c r="AK46" s="20"/>
      <c r="AL46" s="20"/>
      <c r="AN46" s="20"/>
      <c r="AO46" s="20"/>
      <c r="AP46" s="20"/>
      <c r="AQ46" s="20"/>
      <c r="AR46" s="20"/>
      <c r="AS46" s="20"/>
      <c r="AT46" s="20"/>
      <c r="AU46" s="20"/>
    </row>
    <row r="47" spans="2:47" ht="12.75">
      <c r="B47" s="20" t="s">
        <v>53</v>
      </c>
      <c r="H47" s="20">
        <v>4000</v>
      </c>
      <c r="I47" s="20"/>
      <c r="J47" s="20">
        <v>4000</v>
      </c>
      <c r="K47" s="20"/>
      <c r="L47" s="20">
        <v>5788.09</v>
      </c>
      <c r="N47" s="20">
        <v>4000</v>
      </c>
      <c r="P47" s="20">
        <v>7487.03</v>
      </c>
      <c r="Q47" s="21"/>
      <c r="R47" s="20">
        <v>4000</v>
      </c>
      <c r="S47" s="21"/>
      <c r="T47" s="21"/>
      <c r="U47" s="21"/>
      <c r="V47" s="21"/>
      <c r="W47" s="21"/>
      <c r="X47" s="21"/>
      <c r="Z47" s="20"/>
      <c r="AB47" s="20"/>
      <c r="AD47" s="20"/>
      <c r="AF47" s="20"/>
      <c r="AJ47" s="20"/>
      <c r="AK47" s="20"/>
      <c r="AL47" s="20"/>
      <c r="AN47" s="20"/>
      <c r="AO47" s="20"/>
      <c r="AP47" s="20"/>
      <c r="AQ47" s="20"/>
      <c r="AR47" s="20"/>
      <c r="AS47" s="20"/>
      <c r="AT47" s="20"/>
      <c r="AU47" s="20"/>
    </row>
    <row r="48" spans="2:47" ht="12.75">
      <c r="B48" s="20" t="s">
        <v>54</v>
      </c>
      <c r="H48" s="20">
        <v>1900</v>
      </c>
      <c r="I48" s="20"/>
      <c r="J48" s="20">
        <v>1500</v>
      </c>
      <c r="K48" s="20"/>
      <c r="L48" s="20">
        <v>1846.25</v>
      </c>
      <c r="N48" s="20">
        <v>2000</v>
      </c>
      <c r="P48" s="20">
        <v>1519.39</v>
      </c>
      <c r="Q48" s="21"/>
      <c r="R48" s="20">
        <v>2000</v>
      </c>
      <c r="S48" s="21"/>
      <c r="T48" s="21"/>
      <c r="U48" s="21"/>
      <c r="V48" s="21"/>
      <c r="W48" s="21"/>
      <c r="X48" s="21"/>
      <c r="Z48" s="20"/>
      <c r="AB48" s="20"/>
      <c r="AD48" s="20"/>
      <c r="AF48" s="20"/>
      <c r="AJ48" s="20"/>
      <c r="AK48" s="20"/>
      <c r="AL48" s="20"/>
      <c r="AN48" s="20"/>
      <c r="AO48" s="20"/>
      <c r="AP48" s="20"/>
      <c r="AQ48" s="20"/>
      <c r="AR48" s="20"/>
      <c r="AS48" s="20"/>
      <c r="AT48" s="20"/>
      <c r="AU48" s="20"/>
    </row>
    <row r="49" spans="1:47" ht="12.75">
      <c r="H49" s="20"/>
      <c r="I49" s="20"/>
      <c r="J49" s="20"/>
      <c r="K49" s="20"/>
      <c r="L49" s="20"/>
      <c r="N49" s="20"/>
      <c r="P49" s="20"/>
      <c r="Q49" s="21"/>
      <c r="S49" s="21"/>
      <c r="T49" s="21"/>
      <c r="U49" s="21"/>
      <c r="V49" s="21"/>
      <c r="W49" s="21"/>
      <c r="X49" s="21"/>
      <c r="Z49" s="20"/>
      <c r="AB49" s="20"/>
      <c r="AD49" s="20"/>
      <c r="AF49" s="20"/>
      <c r="AJ49" s="20"/>
      <c r="AK49" s="20"/>
      <c r="AL49" s="20"/>
      <c r="AN49" s="20"/>
      <c r="AO49" s="20"/>
      <c r="AP49" s="20"/>
      <c r="AQ49" s="20"/>
      <c r="AR49" s="20"/>
      <c r="AS49" s="20"/>
      <c r="AT49" s="20"/>
      <c r="AU49" s="20"/>
    </row>
    <row r="50" spans="1:47" ht="12.75">
      <c r="A50" s="20" t="s">
        <v>55</v>
      </c>
      <c r="H50" s="20"/>
      <c r="I50" s="20"/>
      <c r="J50" s="20"/>
      <c r="K50" s="20"/>
      <c r="L50" s="20"/>
      <c r="N50" s="20"/>
      <c r="P50" s="20"/>
      <c r="Q50" s="21"/>
      <c r="S50" s="21"/>
      <c r="T50" s="21"/>
      <c r="U50" s="21"/>
      <c r="V50" s="21"/>
      <c r="W50" s="21"/>
      <c r="X50" s="21"/>
      <c r="Z50" s="20"/>
      <c r="AB50" s="20"/>
      <c r="AD50" s="20"/>
      <c r="AF50" s="20"/>
      <c r="AJ50" s="20"/>
      <c r="AK50" s="20"/>
      <c r="AL50" s="20"/>
      <c r="AN50" s="20"/>
      <c r="AO50" s="20"/>
      <c r="AP50" s="20"/>
      <c r="AQ50" s="20"/>
      <c r="AR50" s="20"/>
      <c r="AS50" s="20"/>
      <c r="AT50" s="20"/>
      <c r="AU50" s="20"/>
    </row>
    <row r="51" spans="1:47" ht="12.75">
      <c r="B51" s="20"/>
      <c r="H51" s="20"/>
      <c r="I51" s="20"/>
      <c r="J51" s="20"/>
      <c r="K51" s="20"/>
      <c r="L51" s="20"/>
      <c r="N51" s="20"/>
      <c r="P51" s="20"/>
      <c r="Q51" s="21"/>
      <c r="S51" s="21"/>
      <c r="T51" s="21"/>
      <c r="U51" s="21"/>
      <c r="V51" s="21"/>
      <c r="W51" s="21"/>
      <c r="X51" s="21"/>
      <c r="Z51" s="20"/>
      <c r="AB51" s="20"/>
      <c r="AD51" s="20"/>
      <c r="AF51" s="20"/>
      <c r="AJ51" s="20"/>
      <c r="AK51" s="20"/>
      <c r="AL51" s="20"/>
      <c r="AN51" s="20"/>
      <c r="AO51" s="20"/>
      <c r="AP51" s="20"/>
      <c r="AQ51" s="20"/>
      <c r="AR51" s="20"/>
      <c r="AS51" s="20"/>
      <c r="AT51" s="20"/>
      <c r="AU51" s="20"/>
    </row>
    <row r="52" spans="1:47" ht="12.75">
      <c r="B52" s="20" t="s">
        <v>56</v>
      </c>
      <c r="H52" s="20">
        <v>9000</v>
      </c>
      <c r="I52" s="20"/>
      <c r="J52" s="20">
        <v>10000</v>
      </c>
      <c r="K52" s="20"/>
      <c r="L52" s="20">
        <v>6885.62</v>
      </c>
      <c r="N52" s="20">
        <v>8000</v>
      </c>
      <c r="P52" s="20">
        <v>10044.74</v>
      </c>
      <c r="Q52" s="21"/>
      <c r="R52" s="20">
        <v>10000</v>
      </c>
      <c r="S52" s="21"/>
      <c r="T52" s="21"/>
      <c r="U52" s="21"/>
      <c r="V52" s="21"/>
      <c r="W52" s="21"/>
      <c r="X52" s="21"/>
      <c r="Z52" s="20"/>
      <c r="AB52" s="20"/>
      <c r="AD52" s="20"/>
      <c r="AF52" s="20"/>
      <c r="AH52" s="20"/>
      <c r="AJ52" s="20"/>
      <c r="AK52" s="20"/>
      <c r="AL52" s="20"/>
      <c r="AN52" s="20"/>
      <c r="AO52" s="20"/>
      <c r="AP52" s="20"/>
      <c r="AQ52" s="20"/>
      <c r="AR52" s="20"/>
      <c r="AS52" s="20"/>
      <c r="AT52" s="20"/>
      <c r="AU52" s="20"/>
    </row>
    <row r="53" spans="1:47" ht="12.75">
      <c r="B53" s="20"/>
      <c r="C53" s="20"/>
      <c r="D53" s="20"/>
      <c r="H53" s="20"/>
      <c r="I53" s="20"/>
      <c r="J53" s="20"/>
      <c r="K53" s="20"/>
      <c r="L53" s="20"/>
      <c r="N53" s="20"/>
      <c r="P53" s="20"/>
      <c r="Q53" s="21"/>
      <c r="S53" s="21"/>
      <c r="T53" s="21"/>
      <c r="U53" s="21"/>
      <c r="V53" s="21"/>
      <c r="W53" s="21"/>
      <c r="X53" s="21"/>
      <c r="AB53" s="20"/>
      <c r="AF53" s="20"/>
      <c r="AP53" s="20"/>
      <c r="AQ53" s="20"/>
      <c r="AR53" s="20"/>
      <c r="AS53" s="20"/>
      <c r="AT53" s="20"/>
      <c r="AU53" s="20"/>
    </row>
    <row r="54" spans="1:47" ht="12.75">
      <c r="A54" s="18" t="s">
        <v>57</v>
      </c>
      <c r="B54" s="20"/>
      <c r="C54" s="20"/>
      <c r="D54" s="20"/>
      <c r="H54" s="20"/>
      <c r="I54" s="20"/>
      <c r="J54" s="20"/>
      <c r="K54" s="20"/>
      <c r="L54" s="20"/>
      <c r="N54" s="20"/>
      <c r="P54" s="20"/>
      <c r="Q54" s="21"/>
      <c r="S54" s="21"/>
      <c r="T54" s="21"/>
      <c r="U54" s="21"/>
      <c r="V54" s="21"/>
      <c r="W54" s="21"/>
      <c r="X54" s="21"/>
      <c r="AN54" s="20"/>
      <c r="AO54" s="20"/>
      <c r="AP54" s="20"/>
      <c r="AQ54" s="20"/>
      <c r="AR54" s="20"/>
      <c r="AS54" s="20"/>
      <c r="AT54" s="20"/>
      <c r="AU54" s="20"/>
    </row>
    <row r="55" spans="1:47" ht="12.75">
      <c r="B55" s="20"/>
      <c r="C55" s="20"/>
      <c r="D55" s="20"/>
      <c r="N55" s="20"/>
      <c r="P55" s="20"/>
      <c r="Q55" s="21"/>
      <c r="S55" s="21"/>
      <c r="T55" s="21"/>
      <c r="U55" s="21"/>
      <c r="V55" s="21"/>
      <c r="W55" s="21"/>
      <c r="X55" s="21"/>
      <c r="AN55" s="20"/>
      <c r="AO55" s="20"/>
      <c r="AP55" s="20"/>
      <c r="AQ55" s="20"/>
      <c r="AR55" s="20"/>
      <c r="AS55" s="20"/>
      <c r="AT55" s="20"/>
      <c r="AU55" s="20"/>
    </row>
    <row r="56" spans="1:47" ht="12.75">
      <c r="B56" s="20" t="s">
        <v>58</v>
      </c>
      <c r="C56" s="20"/>
      <c r="D56" s="20"/>
      <c r="H56" s="20">
        <v>11612</v>
      </c>
      <c r="I56" s="20"/>
      <c r="J56" s="20">
        <v>12012</v>
      </c>
      <c r="K56" s="20"/>
      <c r="L56" s="20">
        <v>14348.99</v>
      </c>
      <c r="N56" s="20">
        <v>14662</v>
      </c>
      <c r="P56" s="20">
        <v>9329.9</v>
      </c>
      <c r="Q56" s="21"/>
      <c r="R56" s="20">
        <v>15962</v>
      </c>
      <c r="S56" s="21"/>
      <c r="T56" s="21"/>
      <c r="U56" s="21"/>
      <c r="V56" s="21"/>
      <c r="W56" s="21"/>
      <c r="X56" s="21"/>
      <c r="AN56" s="20"/>
      <c r="AO56" s="20"/>
      <c r="AP56" s="20"/>
      <c r="AQ56" s="20"/>
      <c r="AR56" s="20"/>
      <c r="AS56" s="20"/>
      <c r="AT56" s="20"/>
      <c r="AU56" s="20"/>
    </row>
    <row r="57" spans="1:47">
      <c r="B57" s="20"/>
      <c r="C57" s="20"/>
      <c r="D57" s="20"/>
      <c r="F57" s="18"/>
      <c r="H57" s="20"/>
      <c r="I57" s="20"/>
      <c r="J57" s="20"/>
      <c r="K57" s="20"/>
      <c r="L57" s="20"/>
      <c r="N57" s="20"/>
      <c r="Q57" s="21"/>
      <c r="S57" s="21"/>
      <c r="T57" s="21"/>
      <c r="U57" s="21"/>
      <c r="V57" s="21"/>
      <c r="W57" s="21"/>
      <c r="X57" s="21"/>
      <c r="AP57" s="20"/>
    </row>
    <row r="58" spans="1:47">
      <c r="C58" s="20"/>
      <c r="D58" s="20"/>
      <c r="F58" s="18"/>
      <c r="H58" s="22"/>
      <c r="I58" s="22"/>
      <c r="J58" s="22"/>
      <c r="K58" s="22"/>
      <c r="L58" s="22"/>
      <c r="M58" s="22"/>
      <c r="N58" s="20"/>
      <c r="Q58" s="21"/>
      <c r="S58" s="21"/>
      <c r="T58" s="21"/>
      <c r="U58" s="21"/>
      <c r="V58" s="21"/>
      <c r="W58" s="21"/>
      <c r="X58" s="21"/>
      <c r="AP58" s="20"/>
    </row>
    <row r="59" spans="1:47">
      <c r="B59" s="20" t="s">
        <v>63</v>
      </c>
      <c r="C59" s="20"/>
      <c r="D59" s="20"/>
      <c r="F59" s="18"/>
      <c r="H59" s="22">
        <f>SUM(H32:H58,H18:H29)</f>
        <v>95162</v>
      </c>
      <c r="I59" s="22"/>
      <c r="J59" s="22">
        <f>SUM(J32:J58,J18:J29)</f>
        <v>92662</v>
      </c>
      <c r="K59" s="22"/>
      <c r="L59" s="22">
        <v>81372.53</v>
      </c>
      <c r="N59" s="22">
        <f>SUM(N32:N58,N18:N29)</f>
        <v>89562</v>
      </c>
      <c r="P59" s="22">
        <f>SUM(P32:P58,P18:P29)</f>
        <v>77503.62000000001</v>
      </c>
      <c r="Q59" s="21"/>
      <c r="R59" s="22">
        <f>SUM(R32:R58,R18:R29)</f>
        <v>90162</v>
      </c>
      <c r="AP59" s="20"/>
    </row>
    <row r="60" spans="1:47">
      <c r="B60" s="20"/>
      <c r="C60" s="20"/>
      <c r="D60" s="20"/>
      <c r="F60" s="18"/>
      <c r="H60" s="20"/>
      <c r="I60" s="20"/>
      <c r="J60" s="20"/>
      <c r="K60" s="20"/>
      <c r="L60" s="20"/>
      <c r="N60" s="20"/>
      <c r="AP60" s="20"/>
    </row>
    <row r="61" spans="1:47">
      <c r="A61" s="18" t="s">
        <v>64</v>
      </c>
      <c r="B61" s="20"/>
      <c r="C61" s="20"/>
      <c r="D61" s="20"/>
      <c r="F61" s="18"/>
      <c r="H61" s="20"/>
      <c r="I61" s="20"/>
      <c r="J61" s="20"/>
      <c r="K61" s="20"/>
      <c r="L61" s="20"/>
      <c r="N61" s="20"/>
      <c r="AP61" s="20"/>
    </row>
    <row r="62" spans="1:47">
      <c r="A62" s="18" t="s">
        <v>65</v>
      </c>
      <c r="B62" s="20"/>
      <c r="C62" s="20"/>
      <c r="D62" s="20"/>
      <c r="F62" s="18"/>
      <c r="H62" s="21"/>
      <c r="I62" s="21"/>
      <c r="J62" s="21"/>
      <c r="K62" s="21"/>
      <c r="L62" s="21">
        <v>1486.8</v>
      </c>
      <c r="M62" s="21"/>
      <c r="N62" s="20"/>
      <c r="P62" s="18">
        <v>1982.34</v>
      </c>
      <c r="AP62" s="20"/>
    </row>
    <row r="63" spans="1:47">
      <c r="A63" s="18" t="s">
        <v>66</v>
      </c>
      <c r="B63" s="20"/>
      <c r="F63" s="18"/>
      <c r="H63" s="20">
        <f>H11-H59-H62+H61</f>
        <v>0</v>
      </c>
      <c r="I63" s="20"/>
      <c r="J63" s="20">
        <f>J11-J59-J62+J61</f>
        <v>0</v>
      </c>
      <c r="L63" s="20">
        <v>13238.000000000004</v>
      </c>
      <c r="N63" s="21">
        <f>N11-N59-N62+N61</f>
        <v>0</v>
      </c>
      <c r="P63" s="21">
        <f>P11-P59-P62+P61</f>
        <v>14210.759999999991</v>
      </c>
      <c r="R63" s="21">
        <f>R11-R59-R62+R61</f>
        <v>0</v>
      </c>
      <c r="AP63" s="20"/>
    </row>
    <row r="64" spans="1:47">
      <c r="F64" s="18"/>
      <c r="AP64" s="20"/>
    </row>
    <row r="65" spans="6:42">
      <c r="F65" s="18"/>
      <c r="AP65" s="20"/>
    </row>
    <row r="66" spans="6:42">
      <c r="F66" s="18"/>
    </row>
    <row r="67" spans="6:42" ht="12.75"/>
    <row r="68" spans="6:42" ht="12.75"/>
    <row r="69" spans="6:42" ht="12.75"/>
    <row r="70" spans="6:42" ht="12.75"/>
    <row r="71" spans="6:42" ht="12.75"/>
    <row r="72" spans="6:42" ht="12.75"/>
    <row r="73" spans="6:42" ht="12.75"/>
    <row r="74" spans="6:42" ht="12.75"/>
    <row r="75" spans="6:42" ht="12.75"/>
    <row r="76" spans="6:42" ht="12.75"/>
  </sheetData>
  <phoneticPr fontId="4" type="noConversion"/>
  <pageMargins left="0.75" right="0.75" top="0.61" bottom="0.7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achers xmlns="6790306f-da65-4291-9d04-b47650a72f39">
      <UserInfo>
        <DisplayName/>
        <AccountId xsi:nil="true"/>
        <AccountType/>
      </UserInfo>
    </Teachers>
    <Self_Registration_Enabled xmlns="6790306f-da65-4291-9d04-b47650a72f39" xsi:nil="true"/>
    <Templates xmlns="6790306f-da65-4291-9d04-b47650a72f39" xsi:nil="true"/>
    <DefaultSectionNames xmlns="6790306f-da65-4291-9d04-b47650a72f39" xsi:nil="true"/>
    <AppVersion xmlns="6790306f-da65-4291-9d04-b47650a72f39" xsi:nil="true"/>
    <Invited_Teachers xmlns="6790306f-da65-4291-9d04-b47650a72f39" xsi:nil="true"/>
    <CultureName xmlns="6790306f-da65-4291-9d04-b47650a72f39" xsi:nil="true"/>
    <Self_Registration_Enabled0 xmlns="6790306f-da65-4291-9d04-b47650a72f39" xsi:nil="true"/>
    <FolderType xmlns="6790306f-da65-4291-9d04-b47650a72f39" xsi:nil="true"/>
    <Owner xmlns="6790306f-da65-4291-9d04-b47650a72f39">
      <UserInfo>
        <DisplayName/>
        <AccountId xsi:nil="true"/>
        <AccountType/>
      </UserInfo>
    </Owner>
    <Student_Groups xmlns="6790306f-da65-4291-9d04-b47650a72f39">
      <UserInfo>
        <DisplayName/>
        <AccountId xsi:nil="true"/>
        <AccountType/>
      </UserInfo>
    </Student_Groups>
    <NotebookType xmlns="6790306f-da65-4291-9d04-b47650a72f39" xsi:nil="true"/>
    <Students xmlns="6790306f-da65-4291-9d04-b47650a72f39">
      <UserInfo>
        <DisplayName/>
        <AccountId xsi:nil="true"/>
        <AccountType/>
      </UserInfo>
    </Students>
    <Has_Teacher_Only_SectionGroup xmlns="6790306f-da65-4291-9d04-b47650a72f39" xsi:nil="true"/>
    <Is_Collaboration_Space_Locked xmlns="6790306f-da65-4291-9d04-b47650a72f39" xsi:nil="true"/>
    <Invited_Students xmlns="6790306f-da65-4291-9d04-b47650a72f3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54659098B52B4F889FF97AACC389B9" ma:contentTypeVersion="25" ma:contentTypeDescription="Create a new document." ma:contentTypeScope="" ma:versionID="70b936cb98f34e01676fc34a8fd0ad30">
  <xsd:schema xmlns:xsd="http://www.w3.org/2001/XMLSchema" xmlns:xs="http://www.w3.org/2001/XMLSchema" xmlns:p="http://schemas.microsoft.com/office/2006/metadata/properties" xmlns:ns3="98a2d743-c618-4575-9ce4-65e9f9ee7e83" xmlns:ns4="6790306f-da65-4291-9d04-b47650a72f39" targetNamespace="http://schemas.microsoft.com/office/2006/metadata/properties" ma:root="true" ma:fieldsID="ccc9c54425ceb453986c0fc1e63e8a5e" ns3:_="" ns4:_="">
    <xsd:import namespace="98a2d743-c618-4575-9ce4-65e9f9ee7e83"/>
    <xsd:import namespace="6790306f-da65-4291-9d04-b47650a72f3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NotebookType" minOccurs="0"/>
                <xsd:element ref="ns4:FolderType" minOccurs="0"/>
                <xsd:element ref="ns4:Owner" minOccurs="0"/>
                <xsd:element ref="ns4:DefaultSectionNames" minOccurs="0"/>
                <xsd:element ref="ns4:AppVersion" minOccurs="0"/>
                <xsd:element ref="ns4:Teachers" minOccurs="0"/>
                <xsd:element ref="ns4:Students" minOccurs="0"/>
                <xsd:element ref="ns4:Student_Groups" minOccurs="0"/>
                <xsd:element ref="ns4:Invited_Teachers" minOccurs="0"/>
                <xsd:element ref="ns4:Invited_Students" minOccurs="0"/>
                <xsd:element ref="ns4:Self_Registration_Enabled" minOccurs="0"/>
                <xsd:element ref="ns4:Templates" minOccurs="0"/>
                <xsd:element ref="ns4:CultureName" minOccurs="0"/>
                <xsd:element ref="ns4:Self_Registration_Enabled0" minOccurs="0"/>
                <xsd:element ref="ns4:Has_Teacher_Only_SectionGroup" minOccurs="0"/>
                <xsd:element ref="ns4:Is_Collaboration_Space_Locked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a2d743-c618-4575-9ce4-65e9f9ee7e8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90306f-da65-4291-9d04-b47650a72f39" elementFormDefault="qualified">
    <xsd:import namespace="http://schemas.microsoft.com/office/2006/documentManagement/types"/>
    <xsd:import namespace="http://schemas.microsoft.com/office/infopath/2007/PartnerControls"/>
    <xsd:element name="NotebookType" ma:index="11" nillable="true" ma:displayName="Notebook Type" ma:internalName="NotebookType">
      <xsd:simpleType>
        <xsd:restriction base="dms:Text"/>
      </xsd:simpleType>
    </xsd:element>
    <xsd:element name="FolderType" ma:index="12" nillable="true" ma:displayName="Folder Type" ma:internalName="FolderType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4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AppVersion" ma:index="15" nillable="true" ma:displayName="App Version" ma:internalName="AppVersion">
      <xsd:simpleType>
        <xsd:restriction base="dms:Text"/>
      </xsd:simpleType>
    </xsd:element>
    <xsd:element name="Teachers" ma:index="16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7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8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9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0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1" nillable="true" ma:displayName="Self_Registration_Enabled" ma:internalName="Self_Registration_Enabled">
      <xsd:simpleType>
        <xsd:restriction base="dms:Boolean"/>
      </xsd:simpleType>
    </xsd:element>
    <xsd:element name="Templates" ma:index="2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23" nillable="true" ma:displayName="Culture Name" ma:internalName="CultureName">
      <xsd:simpleType>
        <xsd:restriction base="dms:Text"/>
      </xsd:simpleType>
    </xsd:element>
    <xsd:element name="Self_Registration_Enabled0" ma:index="24" nillable="true" ma:displayName="Self Registration Enabled" ma:internalName="Self_Registration_Enabled0">
      <xsd:simpleType>
        <xsd:restriction base="dms:Boolean"/>
      </xsd:simpleType>
    </xsd:element>
    <xsd:element name="Has_Teacher_Only_SectionGroup" ma:index="25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7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29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1" nillable="true" ma:displayName="Location" ma:internalName="MediaServiceLocation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4E8580-3E71-4182-9D3B-E809447C791A}"/>
</file>

<file path=customXml/itemProps2.xml><?xml version="1.0" encoding="utf-8"?>
<ds:datastoreItem xmlns:ds="http://schemas.openxmlformats.org/officeDocument/2006/customXml" ds:itemID="{A1929B8E-B265-4EA6-992F-DAE5E1502F8C}"/>
</file>

<file path=customXml/itemProps3.xml><?xml version="1.0" encoding="utf-8"?>
<ds:datastoreItem xmlns:ds="http://schemas.openxmlformats.org/officeDocument/2006/customXml" ds:itemID="{85F7421C-64DE-4F67-B97C-75F308067F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Your User Name</dc:creator>
  <cp:keywords/>
  <dc:description/>
  <cp:lastModifiedBy/>
  <cp:revision/>
  <dcterms:created xsi:type="dcterms:W3CDTF">2004-09-12T07:20:45Z</dcterms:created>
  <dcterms:modified xsi:type="dcterms:W3CDTF">2022-09-22T17:29:43Z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0x010100AB54659098B52B4F889FF97AACC389B9</vt:lpwstr>
  </property>
</Properties>
</file>