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13"/>
  <workbookPr filterPrivacy="1" defaultThemeVersion="124226"/>
  <xr:revisionPtr revIDLastSave="0" documentId="8_{D334B6CF-12C2-44CB-98E5-235CD929A16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Urjala tuntijako 2016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4" l="1"/>
  <c r="K50" i="4"/>
  <c r="J50" i="4"/>
  <c r="L41" i="4"/>
  <c r="L43" i="4"/>
  <c r="G50" i="4"/>
  <c r="I50" i="4"/>
  <c r="I25" i="4"/>
  <c r="C25" i="4"/>
  <c r="L28" i="4"/>
  <c r="L25" i="4"/>
  <c r="L18" i="4"/>
  <c r="L15" i="4"/>
  <c r="L49" i="4"/>
  <c r="L48" i="4"/>
  <c r="L47" i="4"/>
  <c r="L46" i="4"/>
  <c r="L40" i="4"/>
  <c r="L39" i="4"/>
  <c r="L38" i="4"/>
  <c r="L37" i="4"/>
  <c r="L36" i="4"/>
  <c r="L35" i="4"/>
  <c r="L34" i="4"/>
  <c r="L33" i="4"/>
  <c r="L32" i="4"/>
  <c r="L31" i="4"/>
  <c r="L30" i="4"/>
  <c r="L27" i="4"/>
  <c r="L26" i="4"/>
  <c r="L23" i="4"/>
  <c r="L22" i="4"/>
  <c r="L21" i="4"/>
  <c r="L17" i="4"/>
  <c r="L14" i="4"/>
  <c r="L13" i="4"/>
  <c r="L12" i="4"/>
  <c r="L11" i="4"/>
  <c r="L9" i="4"/>
  <c r="L8" i="4"/>
  <c r="L7" i="4"/>
  <c r="L5" i="4"/>
  <c r="L6" i="4"/>
  <c r="L44" i="4" l="1"/>
  <c r="L50" i="4"/>
  <c r="M50" i="4" l="1"/>
</calcChain>
</file>

<file path=xl/sharedStrings.xml><?xml version="1.0" encoding="utf-8"?>
<sst xmlns="http://schemas.openxmlformats.org/spreadsheetml/2006/main" count="66" uniqueCount="48">
  <si>
    <t>Perusopetuksen tuntijako Urjalassa 1.8.2025</t>
  </si>
  <si>
    <t>Oppiaine</t>
  </si>
  <si>
    <t>Vuosiluokka</t>
  </si>
  <si>
    <t>Yht.</t>
  </si>
  <si>
    <t>(vvt)</t>
  </si>
  <si>
    <t>Äidinkieli ja kirjallisuus</t>
  </si>
  <si>
    <t>Valtioneuvosto</t>
  </si>
  <si>
    <t>A-kieli (englanti)</t>
  </si>
  <si>
    <t>B-kieli (ruotsi)</t>
  </si>
  <si>
    <t>Matematiikka</t>
  </si>
  <si>
    <t>Ympäristöoppi</t>
  </si>
  <si>
    <t>Biologia ja maantieto</t>
  </si>
  <si>
    <t>Biologia</t>
  </si>
  <si>
    <t>Maantieto</t>
  </si>
  <si>
    <t>Fysiikka ja kemia</t>
  </si>
  <si>
    <t>Fysiikka/kemia</t>
  </si>
  <si>
    <t>Fysiikka</t>
  </si>
  <si>
    <t>Kemia</t>
  </si>
  <si>
    <t>Terveystieto</t>
  </si>
  <si>
    <t>Ympäristö- ja luonnontieteet yhteensä</t>
  </si>
  <si>
    <t>Urjalassa</t>
  </si>
  <si>
    <t>Uskonto/Elämänkatsomustieto</t>
  </si>
  <si>
    <t>Historia ja yhteiskuntaoppi</t>
  </si>
  <si>
    <t>Historia</t>
  </si>
  <si>
    <t>Yhteiskuntaoppi</t>
  </si>
  <si>
    <t>Musiikki</t>
  </si>
  <si>
    <t>Kuvataide</t>
  </si>
  <si>
    <t>Käsityö (TN/TS)</t>
  </si>
  <si>
    <t>Liikunta</t>
  </si>
  <si>
    <t>Kotitalous</t>
  </si>
  <si>
    <t>Koulukohtainen valinnainen *</t>
  </si>
  <si>
    <t>TS/TN (3), MU(1) ja KU (2), sijoitettu oikeille luokille</t>
  </si>
  <si>
    <t>8-9 lk oppilaat valitsevat</t>
  </si>
  <si>
    <t>VN: Taide- ja taitoaineet yhteensä</t>
  </si>
  <si>
    <t>57+5</t>
  </si>
  <si>
    <t>Oppilaanohjaus</t>
  </si>
  <si>
    <t>Valinnaiset aineet **</t>
  </si>
  <si>
    <t>Oppilaan tuntimäärä Urjalassa</t>
  </si>
  <si>
    <t>Valtioneuvoston minimituntimäärä</t>
  </si>
  <si>
    <t>*</t>
  </si>
  <si>
    <t>3-6 lk:lla 3 tuntia TS/TN , 2 tuntia KU ja 1 tunti MU (on sijoitettu oikeille luokille)</t>
  </si>
  <si>
    <t>8-lk. 2 tuntia ja 9-lk. 3 tuntia ei kiinnitetä, vaan oppilaat  valitsevat</t>
  </si>
  <si>
    <t>**</t>
  </si>
  <si>
    <t>3-luokan 1 tunti on monialaisia opintoja painottuen ympäristöoppiin</t>
  </si>
  <si>
    <t>6 lk:lla valinnainen kohdistuu äidinkieleen</t>
  </si>
  <si>
    <t>***</t>
  </si>
  <si>
    <t>Englannin kieli ei ole 1. ja 2. luokalla erillinen oppiaine, vaa sitä on opetettu yksi vvt</t>
  </si>
  <si>
    <t>osana muiden oppiaineiden oppimääriä.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</si>
</sst>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left"/>
    </xf>
    <xf numFmtId="0" fontId="6" fillId="2" borderId="5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5" fillId="4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left"/>
    </xf>
    <xf numFmtId="12" fontId="5" fillId="4" borderId="9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left"/>
    </xf>
    <xf numFmtId="1" fontId="5" fillId="2" borderId="0" xfId="0" applyNumberFormat="1" applyFont="1" applyFill="1"/>
    <xf numFmtId="0" fontId="9" fillId="2" borderId="0" xfId="0" applyFont="1" applyFill="1" applyAlignment="1">
      <alignment horizontal="left"/>
    </xf>
    <xf numFmtId="0" fontId="11" fillId="4" borderId="0" xfId="0" applyFont="1" applyFill="1" applyAlignment="1">
      <alignment horizontal="right"/>
    </xf>
    <xf numFmtId="0" fontId="11" fillId="4" borderId="0" xfId="0" applyFont="1" applyFill="1" applyAlignment="1">
      <alignment horizontal="left"/>
    </xf>
    <xf numFmtId="0" fontId="7" fillId="4" borderId="12" xfId="0" applyFont="1" applyFill="1" applyBorder="1" applyAlignment="1">
      <alignment horizontal="left"/>
    </xf>
    <xf numFmtId="0" fontId="6" fillId="4" borderId="8" xfId="0" applyFont="1" applyFill="1" applyBorder="1"/>
    <xf numFmtId="0" fontId="6" fillId="4" borderId="9" xfId="0" applyFont="1" applyFill="1" applyBorder="1"/>
    <xf numFmtId="0" fontId="5" fillId="4" borderId="9" xfId="0" applyFont="1" applyFill="1" applyBorder="1"/>
    <xf numFmtId="1" fontId="5" fillId="4" borderId="9" xfId="0" applyNumberFormat="1" applyFont="1" applyFill="1" applyBorder="1" applyAlignment="1">
      <alignment horizontal="center"/>
    </xf>
    <xf numFmtId="1" fontId="5" fillId="4" borderId="10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left"/>
    </xf>
    <xf numFmtId="0" fontId="6" fillId="8" borderId="1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3" fillId="4" borderId="9" xfId="0" applyFont="1" applyFill="1" applyBorder="1"/>
    <xf numFmtId="0" fontId="12" fillId="8" borderId="11" xfId="0" applyFont="1" applyFill="1" applyBorder="1" applyAlignment="1">
      <alignment horizontal="center"/>
    </xf>
    <xf numFmtId="1" fontId="14" fillId="4" borderId="10" xfId="0" applyNumberFormat="1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</cellXfs>
  <cellStyles count="1">
    <cellStyle name="Normaali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9"/>
  <sheetViews>
    <sheetView tabSelected="1" topLeftCell="A44" zoomScale="115" zoomScaleNormal="115" workbookViewId="0">
      <selection activeCell="C1" sqref="C1"/>
    </sheetView>
  </sheetViews>
  <sheetFormatPr defaultColWidth="9.140625" defaultRowHeight="15"/>
  <cols>
    <col min="1" max="1" width="5.28515625" style="1" customWidth="1"/>
    <col min="2" max="2" width="30.42578125" style="4" customWidth="1"/>
    <col min="3" max="11" width="5.7109375" style="2" customWidth="1"/>
    <col min="12" max="12" width="6.85546875" style="2" customWidth="1"/>
    <col min="13" max="13" width="2.140625" style="1" customWidth="1"/>
    <col min="14" max="14" width="2" style="1" customWidth="1"/>
    <col min="15" max="15" width="9.140625" style="4"/>
    <col min="16" max="16384" width="9.140625" style="1"/>
  </cols>
  <sheetData>
    <row r="1" spans="1:15" ht="21">
      <c r="B1" s="57"/>
      <c r="C1" s="57" t="s">
        <v>0</v>
      </c>
      <c r="D1" s="57"/>
      <c r="E1" s="57"/>
      <c r="F1" s="57"/>
      <c r="G1" s="57"/>
      <c r="H1" s="57"/>
      <c r="I1" s="57"/>
      <c r="J1" s="57"/>
      <c r="K1" s="57"/>
      <c r="L1" s="57"/>
    </row>
    <row r="3" spans="1:15">
      <c r="B3" s="3" t="s">
        <v>1</v>
      </c>
      <c r="C3" s="64" t="s">
        <v>2</v>
      </c>
      <c r="D3" s="64"/>
      <c r="E3" s="64"/>
      <c r="F3" s="64"/>
      <c r="G3" s="64"/>
      <c r="H3" s="64"/>
      <c r="I3" s="64"/>
      <c r="J3" s="64"/>
      <c r="K3" s="64"/>
      <c r="L3" s="64" t="s">
        <v>3</v>
      </c>
    </row>
    <row r="4" spans="1:15">
      <c r="B4" s="3"/>
      <c r="C4" s="64">
        <v>1</v>
      </c>
      <c r="D4" s="64">
        <v>2</v>
      </c>
      <c r="E4" s="64">
        <v>3</v>
      </c>
      <c r="F4" s="64">
        <v>4</v>
      </c>
      <c r="G4" s="64">
        <v>5</v>
      </c>
      <c r="H4" s="64">
        <v>6</v>
      </c>
      <c r="I4" s="64">
        <v>7</v>
      </c>
      <c r="J4" s="64">
        <v>8</v>
      </c>
      <c r="K4" s="64">
        <v>9</v>
      </c>
      <c r="L4" s="2" t="s">
        <v>4</v>
      </c>
    </row>
    <row r="5" spans="1:15" s="6" customFormat="1" ht="15.75">
      <c r="B5" s="20" t="s">
        <v>5</v>
      </c>
      <c r="C5" s="14">
        <v>8</v>
      </c>
      <c r="D5" s="15">
        <v>8</v>
      </c>
      <c r="E5" s="15">
        <v>6</v>
      </c>
      <c r="F5" s="15">
        <v>5</v>
      </c>
      <c r="G5" s="15">
        <v>5</v>
      </c>
      <c r="H5" s="15">
        <v>4</v>
      </c>
      <c r="I5" s="15">
        <v>3</v>
      </c>
      <c r="J5" s="15">
        <v>3</v>
      </c>
      <c r="K5" s="18">
        <v>4</v>
      </c>
      <c r="L5" s="13">
        <f t="shared" ref="L5:L14" si="0">SUM(C5:K5)</f>
        <v>46</v>
      </c>
      <c r="M5" s="37"/>
      <c r="O5" s="9"/>
    </row>
    <row r="6" spans="1:15" s="8" customFormat="1" ht="11.25">
      <c r="B6" s="16" t="s">
        <v>6</v>
      </c>
      <c r="C6" s="65">
        <v>15</v>
      </c>
      <c r="D6" s="66"/>
      <c r="E6" s="50">
        <v>19</v>
      </c>
      <c r="F6" s="50"/>
      <c r="G6" s="50"/>
      <c r="H6" s="50"/>
      <c r="I6" s="51">
        <v>10</v>
      </c>
      <c r="J6" s="51"/>
      <c r="K6" s="52"/>
      <c r="L6" s="10">
        <f t="shared" si="0"/>
        <v>44</v>
      </c>
      <c r="O6" s="38"/>
    </row>
    <row r="7" spans="1:15" ht="15.75">
      <c r="B7" s="20" t="s">
        <v>7</v>
      </c>
      <c r="C7" s="14">
        <v>1</v>
      </c>
      <c r="D7" s="15">
        <v>1</v>
      </c>
      <c r="E7" s="15">
        <v>2</v>
      </c>
      <c r="F7" s="15">
        <v>2</v>
      </c>
      <c r="G7" s="15">
        <v>3</v>
      </c>
      <c r="H7" s="15">
        <v>2</v>
      </c>
      <c r="I7" s="15">
        <v>3</v>
      </c>
      <c r="J7" s="15">
        <v>2</v>
      </c>
      <c r="K7" s="18">
        <v>2</v>
      </c>
      <c r="L7" s="13">
        <f t="shared" si="0"/>
        <v>18</v>
      </c>
      <c r="M7" s="37"/>
      <c r="O7" s="9"/>
    </row>
    <row r="8" spans="1:15" ht="11.25" customHeight="1">
      <c r="B8" s="16" t="s">
        <v>6</v>
      </c>
      <c r="C8" s="65">
        <v>2</v>
      </c>
      <c r="D8" s="66"/>
      <c r="E8" s="50">
        <v>9</v>
      </c>
      <c r="F8" s="50"/>
      <c r="G8" s="50"/>
      <c r="H8" s="50"/>
      <c r="I8" s="51">
        <v>7</v>
      </c>
      <c r="J8" s="51"/>
      <c r="K8" s="52"/>
      <c r="L8" s="10">
        <f t="shared" si="0"/>
        <v>18</v>
      </c>
      <c r="O8" s="9"/>
    </row>
    <row r="9" spans="1:15" ht="15.75">
      <c r="B9" s="20" t="s">
        <v>8</v>
      </c>
      <c r="C9" s="14"/>
      <c r="D9" s="15"/>
      <c r="E9" s="15"/>
      <c r="F9" s="15"/>
      <c r="G9" s="15"/>
      <c r="H9" s="15">
        <v>2</v>
      </c>
      <c r="I9" s="15">
        <v>2</v>
      </c>
      <c r="J9" s="15">
        <v>1</v>
      </c>
      <c r="K9" s="18">
        <v>2</v>
      </c>
      <c r="L9" s="13">
        <f t="shared" si="0"/>
        <v>7</v>
      </c>
      <c r="M9" s="37"/>
      <c r="O9" s="9"/>
    </row>
    <row r="10" spans="1:15" ht="11.25" customHeight="1">
      <c r="B10" s="16" t="s">
        <v>6</v>
      </c>
      <c r="C10" s="11"/>
      <c r="D10" s="12"/>
      <c r="E10" s="12"/>
      <c r="F10" s="12"/>
      <c r="G10" s="12"/>
      <c r="H10" s="50">
        <v>2</v>
      </c>
      <c r="I10" s="51">
        <v>5</v>
      </c>
      <c r="J10" s="51"/>
      <c r="K10" s="52"/>
      <c r="L10" s="10">
        <v>7</v>
      </c>
      <c r="O10" s="9"/>
    </row>
    <row r="11" spans="1:15" ht="15.75" customHeight="1">
      <c r="B11" s="20" t="s">
        <v>9</v>
      </c>
      <c r="C11" s="14">
        <v>4</v>
      </c>
      <c r="D11" s="15">
        <v>4</v>
      </c>
      <c r="E11" s="15">
        <v>4</v>
      </c>
      <c r="F11" s="15">
        <v>4</v>
      </c>
      <c r="G11" s="15">
        <v>4</v>
      </c>
      <c r="H11" s="15">
        <v>4</v>
      </c>
      <c r="I11" s="15">
        <v>4</v>
      </c>
      <c r="J11" s="15">
        <v>3</v>
      </c>
      <c r="K11" s="18">
        <v>4</v>
      </c>
      <c r="L11" s="13">
        <f t="shared" si="0"/>
        <v>35</v>
      </c>
      <c r="M11" s="37"/>
      <c r="O11" s="9"/>
    </row>
    <row r="12" spans="1:15" s="2" customFormat="1" ht="11.25" customHeight="1">
      <c r="A12" s="1"/>
      <c r="B12" s="16" t="s">
        <v>6</v>
      </c>
      <c r="C12" s="48">
        <v>7</v>
      </c>
      <c r="D12" s="49"/>
      <c r="E12" s="50">
        <v>15</v>
      </c>
      <c r="F12" s="50"/>
      <c r="G12" s="50"/>
      <c r="H12" s="50"/>
      <c r="I12" s="51">
        <v>11</v>
      </c>
      <c r="J12" s="51"/>
      <c r="K12" s="52"/>
      <c r="L12" s="10">
        <f t="shared" si="0"/>
        <v>33</v>
      </c>
      <c r="O12" s="38"/>
    </row>
    <row r="13" spans="1:15" s="2" customFormat="1" ht="15.75" customHeight="1">
      <c r="A13" s="1"/>
      <c r="B13" s="20" t="s">
        <v>10</v>
      </c>
      <c r="C13" s="14">
        <v>2</v>
      </c>
      <c r="D13" s="15">
        <v>2</v>
      </c>
      <c r="E13" s="15">
        <v>2</v>
      </c>
      <c r="F13" s="15">
        <v>3</v>
      </c>
      <c r="G13" s="15">
        <v>3</v>
      </c>
      <c r="H13" s="15">
        <v>3</v>
      </c>
      <c r="I13" s="15"/>
      <c r="J13" s="15"/>
      <c r="K13" s="18"/>
      <c r="L13" s="13">
        <f t="shared" si="0"/>
        <v>15</v>
      </c>
      <c r="M13" s="37"/>
      <c r="O13" s="32"/>
    </row>
    <row r="14" spans="1:15" s="2" customFormat="1" ht="11.25" customHeight="1">
      <c r="A14" s="1"/>
      <c r="B14" s="16" t="s">
        <v>6</v>
      </c>
      <c r="C14" s="48">
        <v>4</v>
      </c>
      <c r="D14" s="49"/>
      <c r="E14" s="50">
        <v>10</v>
      </c>
      <c r="F14" s="50"/>
      <c r="G14" s="50"/>
      <c r="H14" s="50"/>
      <c r="I14" s="12"/>
      <c r="J14" s="12"/>
      <c r="K14" s="19"/>
      <c r="L14" s="10">
        <f t="shared" si="0"/>
        <v>14</v>
      </c>
      <c r="O14" s="9"/>
    </row>
    <row r="15" spans="1:15" ht="15.75" customHeight="1">
      <c r="B15" s="20" t="s">
        <v>11</v>
      </c>
      <c r="C15" s="17" t="s">
        <v>12</v>
      </c>
      <c r="D15" s="15"/>
      <c r="E15" s="15"/>
      <c r="F15" s="15"/>
      <c r="G15" s="15"/>
      <c r="H15" s="15"/>
      <c r="I15" s="15">
        <v>1</v>
      </c>
      <c r="J15" s="15">
        <v>1</v>
      </c>
      <c r="K15" s="18">
        <v>2</v>
      </c>
      <c r="L15" s="13">
        <f>SUM(E15:K16)</f>
        <v>7</v>
      </c>
      <c r="O15" s="9"/>
    </row>
    <row r="16" spans="1:15" ht="15.75" customHeight="1">
      <c r="B16" s="21"/>
      <c r="C16" s="25" t="s">
        <v>13</v>
      </c>
      <c r="D16" s="22"/>
      <c r="E16" s="22"/>
      <c r="F16" s="22"/>
      <c r="G16" s="22"/>
      <c r="H16" s="22"/>
      <c r="I16" s="22">
        <v>1</v>
      </c>
      <c r="J16" s="22">
        <v>1</v>
      </c>
      <c r="K16" s="23">
        <v>1</v>
      </c>
      <c r="L16" s="24"/>
      <c r="O16" s="9"/>
    </row>
    <row r="17" spans="2:19" ht="11.25" customHeight="1">
      <c r="B17" s="16" t="s">
        <v>6</v>
      </c>
      <c r="C17" s="11"/>
      <c r="D17" s="12"/>
      <c r="E17" s="12"/>
      <c r="F17" s="12"/>
      <c r="G17" s="12"/>
      <c r="H17" s="12"/>
      <c r="I17" s="51">
        <v>7</v>
      </c>
      <c r="J17" s="51"/>
      <c r="K17" s="52"/>
      <c r="L17" s="10">
        <f>SUM(C17:K17)</f>
        <v>7</v>
      </c>
      <c r="O17" s="9"/>
    </row>
    <row r="18" spans="2:19" ht="15.75" customHeight="1">
      <c r="B18" s="20" t="s">
        <v>14</v>
      </c>
      <c r="C18" s="17" t="s">
        <v>15</v>
      </c>
      <c r="D18" s="15"/>
      <c r="E18" s="15"/>
      <c r="F18" s="15"/>
      <c r="G18" s="15"/>
      <c r="H18" s="15"/>
      <c r="I18" s="15"/>
      <c r="J18" s="15"/>
      <c r="K18" s="18"/>
      <c r="L18" s="13">
        <f>SUM(E18:K20)</f>
        <v>7</v>
      </c>
      <c r="O18" s="9"/>
      <c r="S18" s="5"/>
    </row>
    <row r="19" spans="2:19" ht="15.75" customHeight="1">
      <c r="B19" s="21"/>
      <c r="C19" s="25" t="s">
        <v>16</v>
      </c>
      <c r="D19" s="22"/>
      <c r="E19" s="22"/>
      <c r="F19" s="22"/>
      <c r="G19" s="22"/>
      <c r="H19" s="22"/>
      <c r="I19" s="22">
        <v>1</v>
      </c>
      <c r="J19" s="22">
        <v>1</v>
      </c>
      <c r="K19" s="23">
        <v>1</v>
      </c>
      <c r="L19" s="24"/>
      <c r="O19" s="9"/>
      <c r="S19" s="5"/>
    </row>
    <row r="20" spans="2:19" ht="15.75" customHeight="1">
      <c r="B20" s="21"/>
      <c r="C20" s="25" t="s">
        <v>17</v>
      </c>
      <c r="D20" s="22"/>
      <c r="E20" s="22"/>
      <c r="F20" s="22"/>
      <c r="G20" s="22"/>
      <c r="H20" s="22"/>
      <c r="I20" s="22">
        <v>1</v>
      </c>
      <c r="J20" s="22">
        <v>2</v>
      </c>
      <c r="K20" s="23">
        <v>1</v>
      </c>
      <c r="L20" s="24"/>
      <c r="O20" s="9"/>
      <c r="S20" s="5"/>
    </row>
    <row r="21" spans="2:19" ht="11.25" customHeight="1">
      <c r="B21" s="16" t="s">
        <v>6</v>
      </c>
      <c r="C21" s="11"/>
      <c r="D21" s="12"/>
      <c r="E21" s="12"/>
      <c r="F21" s="12"/>
      <c r="G21" s="12"/>
      <c r="H21" s="12"/>
      <c r="I21" s="51">
        <v>7</v>
      </c>
      <c r="J21" s="51"/>
      <c r="K21" s="52"/>
      <c r="L21" s="10">
        <f>SUM(C21:K21)</f>
        <v>7</v>
      </c>
      <c r="O21" s="9"/>
      <c r="S21" s="5"/>
    </row>
    <row r="22" spans="2:19" ht="15.75" customHeight="1">
      <c r="B22" s="20" t="s">
        <v>18</v>
      </c>
      <c r="C22" s="14"/>
      <c r="D22" s="15"/>
      <c r="E22" s="15"/>
      <c r="F22" s="15"/>
      <c r="G22" s="15"/>
      <c r="H22" s="15"/>
      <c r="I22" s="15">
        <v>1</v>
      </c>
      <c r="J22" s="15">
        <v>1</v>
      </c>
      <c r="K22" s="18">
        <v>1</v>
      </c>
      <c r="L22" s="13">
        <f>SUM(C22:K22)</f>
        <v>3</v>
      </c>
      <c r="O22" s="9"/>
      <c r="S22" s="7"/>
    </row>
    <row r="23" spans="2:19" ht="11.25" customHeight="1">
      <c r="B23" s="16" t="s">
        <v>6</v>
      </c>
      <c r="C23" s="11"/>
      <c r="D23" s="12"/>
      <c r="E23" s="12"/>
      <c r="F23" s="12"/>
      <c r="G23" s="12"/>
      <c r="H23" s="12"/>
      <c r="I23" s="51">
        <v>3</v>
      </c>
      <c r="J23" s="51"/>
      <c r="K23" s="52"/>
      <c r="L23" s="10">
        <f>SUM(C23:K23)</f>
        <v>3</v>
      </c>
      <c r="O23" s="9"/>
      <c r="S23" s="9"/>
    </row>
    <row r="24" spans="2:19" ht="11.25" customHeight="1">
      <c r="B24" s="26" t="s">
        <v>19</v>
      </c>
      <c r="C24" s="58">
        <v>14</v>
      </c>
      <c r="D24" s="59"/>
      <c r="E24" s="59"/>
      <c r="F24" s="59"/>
      <c r="G24" s="59"/>
      <c r="H24" s="60"/>
      <c r="I24" s="59">
        <v>17</v>
      </c>
      <c r="J24" s="59"/>
      <c r="K24" s="60"/>
      <c r="L24" s="27">
        <v>31</v>
      </c>
      <c r="O24" s="9"/>
      <c r="S24" s="9"/>
    </row>
    <row r="25" spans="2:19" ht="11.25" customHeight="1">
      <c r="B25" s="47" t="s">
        <v>20</v>
      </c>
      <c r="C25" s="58">
        <f>SUM(C13:H13,E15:H16,E18:H20)</f>
        <v>15</v>
      </c>
      <c r="D25" s="59"/>
      <c r="E25" s="59"/>
      <c r="F25" s="59"/>
      <c r="G25" s="59"/>
      <c r="H25" s="60"/>
      <c r="I25" s="59">
        <f>SUM(I15:K16,I18:K20,I22:K22)</f>
        <v>17</v>
      </c>
      <c r="J25" s="59"/>
      <c r="K25" s="60"/>
      <c r="L25" s="28">
        <f>SUM(C13:K13,E15:K16,E18:K20,C22:K22)</f>
        <v>32</v>
      </c>
      <c r="O25" s="38"/>
      <c r="S25" s="9"/>
    </row>
    <row r="26" spans="2:19" ht="15.75" customHeight="1">
      <c r="B26" s="20" t="s">
        <v>21</v>
      </c>
      <c r="C26" s="14">
        <v>1</v>
      </c>
      <c r="D26" s="15">
        <v>1</v>
      </c>
      <c r="E26" s="15">
        <v>1</v>
      </c>
      <c r="F26" s="15">
        <v>2</v>
      </c>
      <c r="G26" s="15">
        <v>1</v>
      </c>
      <c r="H26" s="15">
        <v>1</v>
      </c>
      <c r="I26" s="15">
        <v>1</v>
      </c>
      <c r="J26" s="15">
        <v>1</v>
      </c>
      <c r="K26" s="18">
        <v>1</v>
      </c>
      <c r="L26" s="13">
        <f>SUM(C26:K26)</f>
        <v>10</v>
      </c>
      <c r="O26" s="9"/>
      <c r="S26" s="4"/>
    </row>
    <row r="27" spans="2:19" ht="11.25" customHeight="1">
      <c r="B27" s="16" t="s">
        <v>6</v>
      </c>
      <c r="C27" s="48">
        <v>2</v>
      </c>
      <c r="D27" s="49"/>
      <c r="E27" s="50">
        <v>5</v>
      </c>
      <c r="F27" s="50"/>
      <c r="G27" s="50"/>
      <c r="H27" s="50"/>
      <c r="I27" s="51">
        <v>3</v>
      </c>
      <c r="J27" s="51"/>
      <c r="K27" s="52"/>
      <c r="L27" s="10">
        <f>SUM(C27:K27)</f>
        <v>10</v>
      </c>
      <c r="O27" s="9"/>
    </row>
    <row r="28" spans="2:19" ht="15.75" customHeight="1">
      <c r="B28" s="20" t="s">
        <v>22</v>
      </c>
      <c r="C28" s="17" t="s">
        <v>23</v>
      </c>
      <c r="D28" s="15"/>
      <c r="E28" s="15"/>
      <c r="F28" s="15"/>
      <c r="G28" s="15">
        <v>2</v>
      </c>
      <c r="H28" s="15">
        <v>1</v>
      </c>
      <c r="I28" s="15">
        <v>2</v>
      </c>
      <c r="J28" s="15">
        <v>2</v>
      </c>
      <c r="K28" s="18"/>
      <c r="L28" s="13">
        <f>SUM(F28:K29)</f>
        <v>12</v>
      </c>
      <c r="O28" s="9"/>
    </row>
    <row r="29" spans="2:19" ht="15.75" customHeight="1">
      <c r="B29" s="29"/>
      <c r="C29" s="25" t="s">
        <v>24</v>
      </c>
      <c r="D29" s="22"/>
      <c r="E29" s="22"/>
      <c r="F29" s="22"/>
      <c r="G29" s="22">
        <v>1</v>
      </c>
      <c r="H29" s="22">
        <v>1</v>
      </c>
      <c r="I29" s="22"/>
      <c r="J29" s="22">
        <v>1</v>
      </c>
      <c r="K29" s="23">
        <v>2</v>
      </c>
      <c r="L29" s="24"/>
      <c r="O29" s="9"/>
      <c r="S29" s="4"/>
    </row>
    <row r="30" spans="2:19" ht="11.25" customHeight="1">
      <c r="B30" s="16" t="s">
        <v>6</v>
      </c>
      <c r="C30" s="11"/>
      <c r="D30" s="12"/>
      <c r="E30" s="12"/>
      <c r="F30" s="50">
        <v>5</v>
      </c>
      <c r="G30" s="50"/>
      <c r="H30" s="50"/>
      <c r="I30" s="51">
        <v>7</v>
      </c>
      <c r="J30" s="51"/>
      <c r="K30" s="52"/>
      <c r="L30" s="10">
        <f t="shared" ref="L30:L40" si="1">SUM(C30:K30)</f>
        <v>12</v>
      </c>
      <c r="O30" s="9"/>
    </row>
    <row r="31" spans="2:19" ht="15.75" customHeight="1">
      <c r="B31" s="20" t="s">
        <v>25</v>
      </c>
      <c r="C31" s="14">
        <v>1</v>
      </c>
      <c r="D31" s="15">
        <v>1</v>
      </c>
      <c r="E31" s="15">
        <v>2</v>
      </c>
      <c r="F31" s="15">
        <v>1</v>
      </c>
      <c r="G31" s="15">
        <v>1</v>
      </c>
      <c r="H31" s="15">
        <v>1</v>
      </c>
      <c r="I31" s="15">
        <v>1</v>
      </c>
      <c r="J31" s="15">
        <v>1</v>
      </c>
      <c r="K31" s="18"/>
      <c r="L31" s="13">
        <f t="shared" si="1"/>
        <v>9</v>
      </c>
      <c r="O31" s="9"/>
    </row>
    <row r="32" spans="2:19" ht="11.25" customHeight="1">
      <c r="B32" s="16" t="s">
        <v>6</v>
      </c>
      <c r="C32" s="48">
        <v>2</v>
      </c>
      <c r="D32" s="49"/>
      <c r="E32" s="50">
        <v>4</v>
      </c>
      <c r="F32" s="50"/>
      <c r="G32" s="50"/>
      <c r="H32" s="50"/>
      <c r="I32" s="51">
        <v>2</v>
      </c>
      <c r="J32" s="51"/>
      <c r="K32" s="52"/>
      <c r="L32" s="10">
        <f t="shared" si="1"/>
        <v>8</v>
      </c>
      <c r="O32" s="9"/>
    </row>
    <row r="33" spans="2:15" ht="15.75" customHeight="1">
      <c r="B33" s="20" t="s">
        <v>26</v>
      </c>
      <c r="C33" s="14">
        <v>1</v>
      </c>
      <c r="D33" s="15">
        <v>1</v>
      </c>
      <c r="E33" s="15">
        <v>1</v>
      </c>
      <c r="F33" s="15">
        <v>2</v>
      </c>
      <c r="G33" s="15">
        <v>2</v>
      </c>
      <c r="H33" s="15">
        <v>2</v>
      </c>
      <c r="I33" s="30">
        <v>1.3333333333333333</v>
      </c>
      <c r="J33" s="30">
        <v>0.66666666666666663</v>
      </c>
      <c r="K33" s="35"/>
      <c r="L33" s="13">
        <f t="shared" si="1"/>
        <v>11</v>
      </c>
      <c r="O33" s="9"/>
    </row>
    <row r="34" spans="2:15" ht="11.25" customHeight="1">
      <c r="B34" s="16" t="s">
        <v>6</v>
      </c>
      <c r="C34" s="48">
        <v>2</v>
      </c>
      <c r="D34" s="49"/>
      <c r="E34" s="50">
        <v>5</v>
      </c>
      <c r="F34" s="50"/>
      <c r="G34" s="50"/>
      <c r="H34" s="50"/>
      <c r="I34" s="51">
        <v>2</v>
      </c>
      <c r="J34" s="51"/>
      <c r="K34" s="52"/>
      <c r="L34" s="10">
        <f t="shared" si="1"/>
        <v>9</v>
      </c>
      <c r="O34" s="9"/>
    </row>
    <row r="35" spans="2:15" ht="15.75" customHeight="1">
      <c r="B35" s="20" t="s">
        <v>27</v>
      </c>
      <c r="C35" s="14">
        <v>2</v>
      </c>
      <c r="D35" s="15">
        <v>2</v>
      </c>
      <c r="E35" s="15">
        <v>2</v>
      </c>
      <c r="F35" s="15">
        <v>2</v>
      </c>
      <c r="G35" s="15">
        <v>2</v>
      </c>
      <c r="H35" s="15">
        <v>2</v>
      </c>
      <c r="I35" s="15">
        <v>2</v>
      </c>
      <c r="J35" s="34"/>
      <c r="K35" s="18"/>
      <c r="L35" s="13">
        <f t="shared" si="1"/>
        <v>14</v>
      </c>
      <c r="O35" s="9"/>
    </row>
    <row r="36" spans="2:15" ht="11.25" customHeight="1">
      <c r="B36" s="16" t="s">
        <v>6</v>
      </c>
      <c r="C36" s="48">
        <v>4</v>
      </c>
      <c r="D36" s="49"/>
      <c r="E36" s="50">
        <v>5</v>
      </c>
      <c r="F36" s="50"/>
      <c r="G36" s="50"/>
      <c r="H36" s="50"/>
      <c r="I36" s="51">
        <v>2</v>
      </c>
      <c r="J36" s="51"/>
      <c r="K36" s="52"/>
      <c r="L36" s="10">
        <f t="shared" si="1"/>
        <v>11</v>
      </c>
      <c r="O36" s="9"/>
    </row>
    <row r="37" spans="2:15" ht="15.75" customHeight="1">
      <c r="B37" s="20" t="s">
        <v>28</v>
      </c>
      <c r="C37" s="14">
        <v>2</v>
      </c>
      <c r="D37" s="15">
        <v>2</v>
      </c>
      <c r="E37" s="15">
        <v>2</v>
      </c>
      <c r="F37" s="15">
        <v>3</v>
      </c>
      <c r="G37" s="15">
        <v>2</v>
      </c>
      <c r="H37" s="15">
        <v>2</v>
      </c>
      <c r="I37" s="15">
        <v>2</v>
      </c>
      <c r="J37" s="15">
        <v>3</v>
      </c>
      <c r="K37" s="18">
        <v>2</v>
      </c>
      <c r="L37" s="13">
        <f t="shared" si="1"/>
        <v>20</v>
      </c>
      <c r="O37" s="9"/>
    </row>
    <row r="38" spans="2:15" ht="11.25" customHeight="1">
      <c r="B38" s="16" t="s">
        <v>6</v>
      </c>
      <c r="C38" s="48">
        <v>4</v>
      </c>
      <c r="D38" s="49"/>
      <c r="E38" s="50">
        <v>9</v>
      </c>
      <c r="F38" s="50"/>
      <c r="G38" s="50"/>
      <c r="H38" s="50"/>
      <c r="I38" s="51">
        <v>7</v>
      </c>
      <c r="J38" s="51"/>
      <c r="K38" s="52"/>
      <c r="L38" s="10">
        <f t="shared" si="1"/>
        <v>20</v>
      </c>
      <c r="O38" s="9"/>
    </row>
    <row r="39" spans="2:15" ht="15.75" customHeight="1">
      <c r="B39" s="20" t="s">
        <v>29</v>
      </c>
      <c r="C39" s="14"/>
      <c r="D39" s="15"/>
      <c r="E39" s="15"/>
      <c r="F39" s="15"/>
      <c r="G39" s="15"/>
      <c r="H39" s="15"/>
      <c r="I39" s="15">
        <v>3</v>
      </c>
      <c r="J39" s="15"/>
      <c r="K39" s="35"/>
      <c r="L39" s="13">
        <f t="shared" si="1"/>
        <v>3</v>
      </c>
      <c r="O39" s="9"/>
    </row>
    <row r="40" spans="2:15" ht="11.25" customHeight="1">
      <c r="B40" s="16" t="s">
        <v>6</v>
      </c>
      <c r="C40" s="11"/>
      <c r="D40" s="12"/>
      <c r="E40" s="12"/>
      <c r="F40" s="12"/>
      <c r="G40" s="12"/>
      <c r="H40" s="12"/>
      <c r="I40" s="51">
        <v>3</v>
      </c>
      <c r="J40" s="51"/>
      <c r="K40" s="52"/>
      <c r="L40" s="10">
        <f t="shared" si="1"/>
        <v>3</v>
      </c>
      <c r="O40" s="9"/>
    </row>
    <row r="41" spans="2:15" ht="15.75" customHeight="1">
      <c r="B41" s="20" t="s">
        <v>30</v>
      </c>
      <c r="C41" s="42"/>
      <c r="D41" s="43"/>
      <c r="E41" s="15"/>
      <c r="F41" s="44"/>
      <c r="G41" s="44"/>
      <c r="H41" s="67"/>
      <c r="I41" s="44"/>
      <c r="J41" s="70">
        <v>2</v>
      </c>
      <c r="K41" s="69">
        <v>3</v>
      </c>
      <c r="L41" s="13">
        <f>SUM(C41:K41)</f>
        <v>5</v>
      </c>
      <c r="O41" s="9"/>
    </row>
    <row r="42" spans="2:15" ht="15.75" customHeight="1">
      <c r="B42" s="41"/>
      <c r="C42" s="53" t="s">
        <v>31</v>
      </c>
      <c r="D42" s="54"/>
      <c r="E42" s="54"/>
      <c r="F42" s="54"/>
      <c r="G42" s="54"/>
      <c r="H42" s="54"/>
      <c r="I42" s="55" t="s">
        <v>32</v>
      </c>
      <c r="J42" s="55"/>
      <c r="K42" s="56"/>
      <c r="L42" s="23"/>
      <c r="O42" s="9"/>
    </row>
    <row r="43" spans="2:15" ht="11.25" customHeight="1">
      <c r="B43" s="16" t="s">
        <v>6</v>
      </c>
      <c r="C43" s="68">
        <v>6</v>
      </c>
      <c r="D43" s="49"/>
      <c r="E43" s="49"/>
      <c r="F43" s="49"/>
      <c r="G43" s="49"/>
      <c r="H43" s="49"/>
      <c r="I43" s="71">
        <v>5</v>
      </c>
      <c r="J43" s="51"/>
      <c r="K43" s="52"/>
      <c r="L43" s="72">
        <f t="shared" ref="L43" si="2">SUM(C43:K43)</f>
        <v>11</v>
      </c>
      <c r="O43" s="9"/>
    </row>
    <row r="44" spans="2:15" ht="11.25" customHeight="1">
      <c r="B44" s="26" t="s">
        <v>33</v>
      </c>
      <c r="C44" s="31"/>
      <c r="D44" s="32"/>
      <c r="E44" s="32"/>
      <c r="F44" s="32"/>
      <c r="G44" s="32"/>
      <c r="H44" s="32"/>
      <c r="I44" s="32"/>
      <c r="J44" s="32"/>
      <c r="K44" s="33"/>
      <c r="L44" s="28">
        <f>L32+L34+L36+L38+L40+L43</f>
        <v>62</v>
      </c>
      <c r="O44" s="9"/>
    </row>
    <row r="45" spans="2:15" ht="11.25" customHeight="1">
      <c r="B45" s="26" t="s">
        <v>20</v>
      </c>
      <c r="C45" s="31"/>
      <c r="D45" s="32"/>
      <c r="E45" s="32"/>
      <c r="F45" s="32"/>
      <c r="G45" s="32"/>
      <c r="H45" s="32"/>
      <c r="I45" s="32"/>
      <c r="J45" s="32"/>
      <c r="K45" s="33"/>
      <c r="L45" s="28" t="s">
        <v>34</v>
      </c>
      <c r="O45" s="9"/>
    </row>
    <row r="46" spans="2:15" ht="15.75" customHeight="1">
      <c r="B46" s="20" t="s">
        <v>35</v>
      </c>
      <c r="C46" s="14"/>
      <c r="D46" s="15"/>
      <c r="E46" s="15"/>
      <c r="F46" s="15"/>
      <c r="G46" s="15"/>
      <c r="H46" s="15"/>
      <c r="I46" s="30">
        <v>0.66666666666666663</v>
      </c>
      <c r="J46" s="30">
        <v>0.33333333333333331</v>
      </c>
      <c r="K46" s="18">
        <v>1</v>
      </c>
      <c r="L46" s="13">
        <f t="shared" ref="L46:L49" si="3">SUM(C46:K46)</f>
        <v>2</v>
      </c>
      <c r="O46" s="9"/>
    </row>
    <row r="47" spans="2:15" ht="11.25" customHeight="1">
      <c r="B47" s="16" t="s">
        <v>6</v>
      </c>
      <c r="C47" s="11"/>
      <c r="D47" s="12"/>
      <c r="E47" s="12"/>
      <c r="F47" s="12"/>
      <c r="G47" s="12"/>
      <c r="H47" s="12"/>
      <c r="I47" s="51">
        <v>2</v>
      </c>
      <c r="J47" s="51"/>
      <c r="K47" s="52"/>
      <c r="L47" s="10">
        <f t="shared" si="3"/>
        <v>2</v>
      </c>
      <c r="O47" s="9"/>
    </row>
    <row r="48" spans="2:15" ht="15.75" customHeight="1">
      <c r="B48" s="20" t="s">
        <v>36</v>
      </c>
      <c r="C48" s="14"/>
      <c r="D48" s="15"/>
      <c r="E48" s="15">
        <v>1</v>
      </c>
      <c r="F48" s="15"/>
      <c r="G48" s="15"/>
      <c r="H48" s="15">
        <v>1</v>
      </c>
      <c r="I48" s="15"/>
      <c r="J48" s="15">
        <v>4</v>
      </c>
      <c r="K48" s="18">
        <v>3</v>
      </c>
      <c r="L48" s="13">
        <f t="shared" si="3"/>
        <v>9</v>
      </c>
      <c r="O48" s="9"/>
    </row>
    <row r="49" spans="2:16" ht="11.25" customHeight="1">
      <c r="B49" s="16" t="s">
        <v>6</v>
      </c>
      <c r="C49" s="61">
        <v>9</v>
      </c>
      <c r="D49" s="62"/>
      <c r="E49" s="62"/>
      <c r="F49" s="62"/>
      <c r="G49" s="62"/>
      <c r="H49" s="62"/>
      <c r="I49" s="62"/>
      <c r="J49" s="62"/>
      <c r="K49" s="63"/>
      <c r="L49" s="10">
        <f t="shared" si="3"/>
        <v>9</v>
      </c>
      <c r="O49" s="9"/>
    </row>
    <row r="50" spans="2:16" ht="15.75" customHeight="1">
      <c r="B50" s="36" t="s">
        <v>37</v>
      </c>
      <c r="C50" s="14">
        <v>21</v>
      </c>
      <c r="D50" s="15">
        <v>21</v>
      </c>
      <c r="E50" s="15">
        <v>23</v>
      </c>
      <c r="F50" s="15">
        <f>SUM(F5+F7+F9+F11+F13+F15+F16+F18+F19+F20+F22+F26+F28+F29+F31+F33+F35+F37+F39+F46+F48)</f>
        <v>24</v>
      </c>
      <c r="G50" s="15">
        <f>SUM(G5+G7+G9+G11+G13+G15+G16+G18+G19+G20+G22+G26+G28+G29+G31+G33+G35+G37+G39+G46+G48)</f>
        <v>26</v>
      </c>
      <c r="H50" s="15">
        <v>26</v>
      </c>
      <c r="I50" s="15">
        <f>SUM(I5+I7+I9+I11+I13+I15+I16+I18+I19+I20+I22+I26+I28+I29+I31+I33+I35+I37+I39+I46+I48)</f>
        <v>30</v>
      </c>
      <c r="J50" s="45">
        <f>SUM(J5+J7+J9+J11+J13+J15+J16+J18+J19+J20+J22+J26+J28+J29+J31+J33+J35+J37+J39+J46+J48+J41)</f>
        <v>30</v>
      </c>
      <c r="K50" s="46">
        <f>SUM(K5+K7+K9+K11+K13+K15+K16+K18+K19+K20+K22+K26+K28+K29+K31+K33+K35+K37+K39+K46+K48+K41)</f>
        <v>30</v>
      </c>
      <c r="L50" s="18">
        <f>SUM(C50:K50)</f>
        <v>231</v>
      </c>
      <c r="M50" s="39" t="str">
        <f>IF(L50-L51&gt;0,"+","")</f>
        <v>+</v>
      </c>
      <c r="N50" s="40">
        <v>3</v>
      </c>
      <c r="O50" s="9"/>
    </row>
    <row r="51" spans="2:16" ht="11.25" customHeight="1">
      <c r="B51" s="16" t="s">
        <v>38</v>
      </c>
      <c r="C51" s="11">
        <v>21</v>
      </c>
      <c r="D51" s="12">
        <v>21</v>
      </c>
      <c r="E51" s="12">
        <v>23</v>
      </c>
      <c r="F51" s="12">
        <v>24</v>
      </c>
      <c r="G51" s="12">
        <v>25</v>
      </c>
      <c r="H51" s="12">
        <v>25</v>
      </c>
      <c r="I51" s="12">
        <v>30</v>
      </c>
      <c r="J51" s="12">
        <v>29</v>
      </c>
      <c r="K51" s="19">
        <v>30</v>
      </c>
      <c r="L51" s="10">
        <v>228</v>
      </c>
    </row>
    <row r="53" spans="2:16">
      <c r="B53" s="4" t="s">
        <v>39</v>
      </c>
      <c r="C53" s="73" t="s">
        <v>40</v>
      </c>
      <c r="D53" s="73"/>
      <c r="E53" s="73"/>
      <c r="F53" s="73"/>
      <c r="G53" s="73"/>
      <c r="H53" s="73"/>
      <c r="I53" s="73"/>
      <c r="J53" s="73"/>
      <c r="K53" s="73"/>
      <c r="L53" s="74"/>
      <c r="M53" s="73"/>
      <c r="N53" s="73"/>
      <c r="O53" s="75"/>
      <c r="P53" s="73"/>
    </row>
    <row r="54" spans="2:16">
      <c r="C54" s="75" t="s">
        <v>41</v>
      </c>
      <c r="D54" s="74"/>
      <c r="E54" s="74"/>
      <c r="F54" s="74"/>
      <c r="G54" s="74"/>
      <c r="H54" s="74"/>
      <c r="I54" s="74"/>
      <c r="J54" s="74"/>
      <c r="K54" s="74"/>
      <c r="L54" s="74"/>
      <c r="M54" s="73"/>
      <c r="N54" s="73"/>
      <c r="O54" s="75"/>
      <c r="P54" s="73"/>
    </row>
    <row r="55" spans="2:16">
      <c r="B55" s="4" t="s">
        <v>42</v>
      </c>
      <c r="C55" s="75" t="s">
        <v>43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3"/>
    </row>
    <row r="56" spans="2:16">
      <c r="C56" s="73" t="s">
        <v>44</v>
      </c>
      <c r="D56" s="73"/>
      <c r="E56" s="73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3"/>
    </row>
    <row r="57" spans="2:16" ht="16.5" customHeight="1">
      <c r="B57" s="4" t="s">
        <v>45</v>
      </c>
      <c r="C57" s="73" t="s">
        <v>46</v>
      </c>
      <c r="D57" s="76"/>
      <c r="E57" s="74"/>
      <c r="F57" s="74"/>
      <c r="G57" s="74"/>
      <c r="H57" s="74"/>
      <c r="I57" s="74"/>
      <c r="J57" s="74"/>
      <c r="K57" s="74"/>
      <c r="L57" s="74"/>
      <c r="M57" s="73"/>
      <c r="N57" s="73"/>
      <c r="O57" s="75"/>
      <c r="P57" s="73"/>
    </row>
    <row r="58" spans="2:16" ht="17.25" customHeight="1">
      <c r="C58" s="73" t="s">
        <v>47</v>
      </c>
      <c r="D58" s="74"/>
      <c r="E58" s="74"/>
      <c r="F58" s="74"/>
      <c r="G58" s="74"/>
      <c r="H58" s="74"/>
      <c r="I58" s="74"/>
      <c r="J58" s="74"/>
      <c r="K58" s="74"/>
      <c r="L58" s="74"/>
      <c r="M58" s="73"/>
      <c r="N58" s="73"/>
      <c r="O58" s="75"/>
      <c r="P58" s="73"/>
    </row>
    <row r="59" spans="2:16">
      <c r="C59" s="1"/>
      <c r="D59" s="1"/>
      <c r="E59" s="1"/>
      <c r="F59" s="1"/>
      <c r="G59" s="1"/>
      <c r="H59" s="1"/>
      <c r="I59" s="1"/>
    </row>
  </sheetData>
  <pageMargins left="0.23622047244094491" right="0.23622047244094491" top="0.15748031496062992" bottom="0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16E04B77F3C6DE45A918DFEA426F395F" ma:contentTypeVersion="33" ma:contentTypeDescription="Luo uusi asiakirja." ma:contentTypeScope="" ma:versionID="bdf6585b356699d6a3957b7195be62a5">
  <xsd:schema xmlns:xsd="http://www.w3.org/2001/XMLSchema" xmlns:xs="http://www.w3.org/2001/XMLSchema" xmlns:p="http://schemas.microsoft.com/office/2006/metadata/properties" xmlns:ns3="a89b0eb0-b401-46e5-9be6-40206a5e05dc" xmlns:ns4="2a9a3a39-53a7-45ac-8f66-a01929b8f1f0" targetNamespace="http://schemas.microsoft.com/office/2006/metadata/properties" ma:root="true" ma:fieldsID="a33d362aaae3fcbc901441a358bbafff" ns3:_="" ns4:_="">
    <xsd:import namespace="a89b0eb0-b401-46e5-9be6-40206a5e05dc"/>
    <xsd:import namespace="2a9a3a39-53a7-45ac-8f66-a01929b8f1f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CultureName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3:LastSharedByTime" minOccurs="0"/>
                <xsd:element ref="ns3:LastSharedByUser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b0eb0-b401-46e5-9be6-40206a5e05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  <xsd:element name="LastSharedByTime" ma:index="25" nillable="true" ma:displayName="Jaettu viimeksi ajankohtana" ma:internalName="LastSharedByTime" ma:readOnly="true">
      <xsd:simpleType>
        <xsd:restriction base="dms:DateTime"/>
      </xsd:simpleType>
    </xsd:element>
    <xsd:element name="LastSharedByUser" ma:index="26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a3a39-53a7-45ac-8f66-a01929b8f1f0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0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1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2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3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29" nillable="true" ma:displayName="Tags" ma:internalName="MediaServiceAutoTags" ma:readOnly="true">
      <xsd:simpleType>
        <xsd:restriction base="dms:Text"/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36" nillable="true" ma:displayName="_activity" ma:hidden="true" ma:internalName="_activity">
      <xsd:simpleType>
        <xsd:restriction base="dms:Note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3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4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2a9a3a39-53a7-45ac-8f66-a01929b8f1f0" xsi:nil="true"/>
    <Students xmlns="2a9a3a39-53a7-45ac-8f66-a01929b8f1f0">
      <UserInfo>
        <DisplayName/>
        <AccountId xsi:nil="true"/>
        <AccountType/>
      </UserInfo>
    </Students>
    <AppVersion xmlns="2a9a3a39-53a7-45ac-8f66-a01929b8f1f0" xsi:nil="true"/>
    <Teachers xmlns="2a9a3a39-53a7-45ac-8f66-a01929b8f1f0">
      <UserInfo>
        <DisplayName/>
        <AccountId xsi:nil="true"/>
        <AccountType/>
      </UserInfo>
    </Teachers>
    <Student_Groups xmlns="2a9a3a39-53a7-45ac-8f66-a01929b8f1f0">
      <UserInfo>
        <DisplayName/>
        <AccountId xsi:nil="true"/>
        <AccountType/>
      </UserInfo>
    </Student_Groups>
    <Self_Registration_Enabled xmlns="2a9a3a39-53a7-45ac-8f66-a01929b8f1f0" xsi:nil="true"/>
    <Is_Collaboration_Space_Locked xmlns="2a9a3a39-53a7-45ac-8f66-a01929b8f1f0" xsi:nil="true"/>
    <_activity xmlns="2a9a3a39-53a7-45ac-8f66-a01929b8f1f0" xsi:nil="true"/>
    <Invited_Students xmlns="2a9a3a39-53a7-45ac-8f66-a01929b8f1f0" xsi:nil="true"/>
    <DefaultSectionNames xmlns="2a9a3a39-53a7-45ac-8f66-a01929b8f1f0" xsi:nil="true"/>
    <FolderType xmlns="2a9a3a39-53a7-45ac-8f66-a01929b8f1f0" xsi:nil="true"/>
    <Has_Teacher_Only_SectionGroup xmlns="2a9a3a39-53a7-45ac-8f66-a01929b8f1f0" xsi:nil="true"/>
    <Invited_Teachers xmlns="2a9a3a39-53a7-45ac-8f66-a01929b8f1f0" xsi:nil="true"/>
    <Owner xmlns="2a9a3a39-53a7-45ac-8f66-a01929b8f1f0">
      <UserInfo>
        <DisplayName/>
        <AccountId xsi:nil="true"/>
        <AccountType/>
      </UserInfo>
    </Owner>
    <CultureName xmlns="2a9a3a39-53a7-45ac-8f66-a01929b8f1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776077-967C-4836-AD44-1FCBC986A057}"/>
</file>

<file path=customXml/itemProps2.xml><?xml version="1.0" encoding="utf-8"?>
<ds:datastoreItem xmlns:ds="http://schemas.openxmlformats.org/officeDocument/2006/customXml" ds:itemID="{F8F54F2D-581A-4361-AE9A-484C54B0B36E}"/>
</file>

<file path=customXml/itemProps3.xml><?xml version="1.0" encoding="utf-8"?>
<ds:datastoreItem xmlns:ds="http://schemas.openxmlformats.org/officeDocument/2006/customXml" ds:itemID="{EBD345FC-E44D-4D0F-B741-C973B07052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2025-04-16T11:26:51Z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0x01010016E04B77F3C6DE45A918DFEA426F395F</vt:lpwstr>
  </property>
</Properties>
</file>