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>
    <definedName name="_ftn1" localSheetId="0">'Taul1'!#REF!</definedName>
    <definedName name="_ftn2" localSheetId="0">'Taul1'!#REF!</definedName>
    <definedName name="_ftn3" localSheetId="0">'Taul1'!$A$30</definedName>
    <definedName name="_ftn4" localSheetId="0">'Taul1'!#REF!</definedName>
    <definedName name="_ftn5" localSheetId="0">'Taul1'!#REF!</definedName>
    <definedName name="_ftn6" localSheetId="0">'Taul1'!#REF!</definedName>
    <definedName name="_ftnref1" localSheetId="0">'Taul1'!$A$9</definedName>
    <definedName name="_ftnref2" localSheetId="0">'Taul1'!$A$10</definedName>
    <definedName name="_ftnref3" localSheetId="0">'Taul1'!$A$11</definedName>
    <definedName name="_ftnref4" localSheetId="0">'Taul1'!$A$14</definedName>
    <definedName name="_ftnref5" localSheetId="0">'Taul1'!$A$25</definedName>
    <definedName name="_ftnref6" localSheetId="0">'Taul1'!$A$26</definedName>
  </definedNames>
  <calcPr fullCalcOnLoad="1"/>
</workbook>
</file>

<file path=xl/sharedStrings.xml><?xml version="1.0" encoding="utf-8"?>
<sst xmlns="http://schemas.openxmlformats.org/spreadsheetml/2006/main" count="42" uniqueCount="42">
  <si>
    <t>Yht.</t>
  </si>
  <si>
    <t>Äidinkieli ja kirjallisuus</t>
  </si>
  <si>
    <t>A-kieli, EN</t>
  </si>
  <si>
    <t>B-kieli, RU</t>
  </si>
  <si>
    <t>Matematiikka</t>
  </si>
  <si>
    <t>Ympäristöoppi</t>
  </si>
  <si>
    <t>Biologia ja maantieto 1</t>
  </si>
  <si>
    <t>Fysiikka ja kemia 1</t>
  </si>
  <si>
    <t>Terveystieto 1</t>
  </si>
  <si>
    <t>Ympäristö- ja luonnontieteet yhteensä</t>
  </si>
  <si>
    <t>Uskonto/Elämänkatsomustieto</t>
  </si>
  <si>
    <t>Historia ja yhteiskuntaoppi 2</t>
  </si>
  <si>
    <t>Musiikki</t>
  </si>
  <si>
    <t>Kuvataide</t>
  </si>
  <si>
    <t>Käsityö</t>
  </si>
  <si>
    <t>Liikunta</t>
  </si>
  <si>
    <t>Kotitalous</t>
  </si>
  <si>
    <t>Taide- ja taitoaineiden valinnaiset</t>
  </si>
  <si>
    <t>Taide- ja taitoaineet yhteensä</t>
  </si>
  <si>
    <t>Oppilaanohjaus</t>
  </si>
  <si>
    <t>Valinnaiset aineet</t>
  </si>
  <si>
    <t>(Vapaaehtoinen A2-kieli) 3</t>
  </si>
  <si>
    <t>(Vapaaehtoinen B2-kieli) 3</t>
  </si>
  <si>
    <t>Minimitunnit yhteensä (Asetus 423/2012)</t>
  </si>
  <si>
    <t>Tuntimäärä yhteensä</t>
  </si>
  <si>
    <t>Oppiaineet</t>
  </si>
  <si>
    <t>1.lk</t>
  </si>
  <si>
    <t>2. lk</t>
  </si>
  <si>
    <t>3. lk</t>
  </si>
  <si>
    <t>4. lk</t>
  </si>
  <si>
    <t>5. lk</t>
  </si>
  <si>
    <t>6. lk</t>
  </si>
  <si>
    <t>7. lk</t>
  </si>
  <si>
    <t>8. lk</t>
  </si>
  <si>
    <t>9. lk</t>
  </si>
  <si>
    <t>Huom. Luokka-astekoht. minimit poistettu!</t>
  </si>
  <si>
    <t>KONNEVEDEN KUNTA   PERUSOPETUKSEN TUNTIJAKO OPS2016</t>
  </si>
  <si>
    <t xml:space="preserve">  </t>
  </si>
  <si>
    <t xml:space="preserve"> </t>
  </si>
  <si>
    <t xml:space="preserve">PS. Luokan sivussa oleva tuntinumero tarkoittaa valinnaistunnin sijoittamista ko. aineeseen. </t>
  </si>
  <si>
    <t>HUOM! 1.-2. luokkien valinnaistunteja ei ole sijoitettu</t>
  </si>
  <si>
    <t>Ehdotus kj-palaveri 23.9.2015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</si>
</sst>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 style="thick"/>
      <top style="thick"/>
      <bottom style="thick"/>
    </border>
    <border>
      <left style="thin">
        <color rgb="FF000000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>
        <color rgb="FF000000"/>
      </right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Dashed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ck"/>
      <top style="thin">
        <color rgb="FF000000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medium">
        <color rgb="FF000000"/>
      </top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ck"/>
      <top style="medium">
        <color rgb="FF000000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 style="thick"/>
      <top style="thin">
        <color rgb="FF000000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ck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ck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thick"/>
      <right style="medium"/>
      <top style="medium"/>
      <bottom style="medium">
        <color rgb="FF000000"/>
      </bottom>
    </border>
    <border>
      <left>
        <color indexed="63"/>
      </left>
      <right style="medium"/>
      <top style="thick"/>
      <bottom style="thick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ck"/>
      <bottom style="thick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>
        <color rgb="FF000000"/>
      </left>
      <right style="thin"/>
      <top style="thick"/>
      <bottom style="thick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mediumDashed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Dashed"/>
      <top style="medium"/>
      <bottom style="medium"/>
    </border>
    <border>
      <left style="thin">
        <color rgb="FF000000"/>
      </left>
      <right>
        <color indexed="63"/>
      </right>
      <top style="thick"/>
      <bottom style="thick"/>
    </border>
    <border>
      <left style="thin">
        <color rgb="FF000000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DashDot"/>
      <top>
        <color indexed="63"/>
      </top>
      <bottom style="medium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thick"/>
      <top style="medium">
        <color rgb="FF000000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/>
    </border>
    <border>
      <left style="thin">
        <color rgb="FF000000"/>
      </left>
      <right style="thin"/>
      <top style="medium">
        <color rgb="FF000000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Dashed"/>
      <top style="thin"/>
      <bottom style="medium"/>
    </border>
    <border>
      <left style="thick"/>
      <right style="thin"/>
      <top style="medium">
        <color rgb="FF000000"/>
      </top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ck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57" xfId="0" applyFont="1" applyBorder="1" applyAlignment="1">
      <alignment vertical="center" wrapText="1"/>
    </xf>
    <xf numFmtId="0" fontId="51" fillId="0" borderId="58" xfId="0" applyFont="1" applyBorder="1" applyAlignment="1">
      <alignment vertical="center" wrapText="1"/>
    </xf>
    <xf numFmtId="0" fontId="51" fillId="0" borderId="59" xfId="0" applyFont="1" applyBorder="1" applyAlignment="1">
      <alignment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70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53" fillId="0" borderId="75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77" xfId="0" applyFont="1" applyBorder="1" applyAlignment="1">
      <alignment horizontal="center" vertical="center" wrapText="1"/>
    </xf>
    <xf numFmtId="0" fontId="53" fillId="0" borderId="78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 wrapText="1"/>
    </xf>
    <xf numFmtId="0" fontId="51" fillId="0" borderId="81" xfId="0" applyFont="1" applyBorder="1" applyAlignment="1">
      <alignment vertical="center" wrapText="1"/>
    </xf>
    <xf numFmtId="0" fontId="51" fillId="0" borderId="82" xfId="0" applyFont="1" applyBorder="1" applyAlignment="1">
      <alignment vertical="center" wrapText="1"/>
    </xf>
    <xf numFmtId="0" fontId="35" fillId="0" borderId="10" xfId="42" applyFont="1" applyBorder="1" applyAlignment="1">
      <alignment vertical="center" wrapText="1"/>
    </xf>
    <xf numFmtId="0" fontId="54" fillId="0" borderId="83" xfId="0" applyFont="1" applyBorder="1" applyAlignment="1">
      <alignment vertical="center" wrapText="1"/>
    </xf>
    <xf numFmtId="0" fontId="35" fillId="0" borderId="83" xfId="42" applyFont="1" applyBorder="1" applyAlignment="1">
      <alignment vertical="center" wrapText="1"/>
    </xf>
    <xf numFmtId="0" fontId="51" fillId="0" borderId="84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55" fillId="0" borderId="86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49" fillId="0" borderId="87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89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3" fillId="0" borderId="9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1" fillId="0" borderId="91" xfId="0" applyFont="1" applyBorder="1" applyAlignment="1">
      <alignment horizontal="center" vertical="center" wrapText="1"/>
    </xf>
    <xf numFmtId="0" fontId="49" fillId="0" borderId="92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 wrapText="1"/>
    </xf>
    <xf numFmtId="0" fontId="51" fillId="0" borderId="93" xfId="0" applyFont="1" applyBorder="1" applyAlignment="1">
      <alignment horizontal="center" vertical="center" wrapText="1"/>
    </xf>
    <xf numFmtId="0" fontId="51" fillId="0" borderId="94" xfId="0" applyFont="1" applyBorder="1" applyAlignment="1">
      <alignment horizontal="center" vertical="center" wrapText="1"/>
    </xf>
    <xf numFmtId="0" fontId="53" fillId="0" borderId="95" xfId="0" applyFont="1" applyBorder="1" applyAlignment="1">
      <alignment horizontal="center" vertical="center" wrapText="1"/>
    </xf>
    <xf numFmtId="0" fontId="51" fillId="0" borderId="96" xfId="0" applyFont="1" applyBorder="1" applyAlignment="1">
      <alignment horizontal="center" vertical="center" wrapText="1"/>
    </xf>
    <xf numFmtId="0" fontId="51" fillId="0" borderId="97" xfId="0" applyFont="1" applyBorder="1" applyAlignment="1">
      <alignment horizontal="center" vertical="center" wrapText="1"/>
    </xf>
    <xf numFmtId="0" fontId="51" fillId="0" borderId="98" xfId="0" applyFont="1" applyBorder="1" applyAlignment="1">
      <alignment horizontal="center" vertical="center" wrapText="1"/>
    </xf>
    <xf numFmtId="0" fontId="51" fillId="0" borderId="99" xfId="0" applyFont="1" applyBorder="1" applyAlignment="1">
      <alignment horizontal="center" vertical="center" wrapText="1"/>
    </xf>
    <xf numFmtId="0" fontId="51" fillId="0" borderId="100" xfId="0" applyFont="1" applyBorder="1" applyAlignment="1">
      <alignment vertical="center" wrapText="1"/>
    </xf>
    <xf numFmtId="0" fontId="51" fillId="0" borderId="101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1" fillId="0" borderId="102" xfId="0" applyFont="1" applyBorder="1" applyAlignment="1">
      <alignment horizontal="center" vertical="center" wrapText="1"/>
    </xf>
    <xf numFmtId="0" fontId="53" fillId="0" borderId="103" xfId="0" applyFont="1" applyBorder="1" applyAlignment="1">
      <alignment horizontal="center" vertical="center" wrapText="1"/>
    </xf>
    <xf numFmtId="0" fontId="51" fillId="0" borderId="104" xfId="0" applyFont="1" applyBorder="1" applyAlignment="1">
      <alignment horizontal="center" vertical="center" wrapText="1"/>
    </xf>
    <xf numFmtId="0" fontId="51" fillId="0" borderId="105" xfId="0" applyFont="1" applyBorder="1" applyAlignment="1">
      <alignment horizontal="center" vertical="center" wrapText="1"/>
    </xf>
    <xf numFmtId="0" fontId="51" fillId="0" borderId="106" xfId="0" applyFont="1" applyBorder="1" applyAlignment="1">
      <alignment horizontal="center" vertical="center" wrapText="1"/>
    </xf>
    <xf numFmtId="0" fontId="53" fillId="0" borderId="69" xfId="0" applyFont="1" applyBorder="1" applyAlignment="1">
      <alignment horizontal="center" vertical="center" wrapText="1"/>
    </xf>
    <xf numFmtId="0" fontId="51" fillId="0" borderId="107" xfId="0" applyFont="1" applyBorder="1" applyAlignment="1">
      <alignment horizontal="center" vertical="center" wrapText="1"/>
    </xf>
    <xf numFmtId="0" fontId="51" fillId="0" borderId="108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1" fillId="0" borderId="109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110" xfId="0" applyFont="1" applyBorder="1" applyAlignment="1">
      <alignment vertical="center" wrapText="1"/>
    </xf>
    <xf numFmtId="0" fontId="51" fillId="0" borderId="111" xfId="0" applyFont="1" applyBorder="1" applyAlignment="1">
      <alignment vertical="center" wrapText="1"/>
    </xf>
    <xf numFmtId="0" fontId="51" fillId="0" borderId="96" xfId="0" applyFont="1" applyBorder="1" applyAlignment="1">
      <alignment vertical="center" wrapText="1"/>
    </xf>
    <xf numFmtId="0" fontId="51" fillId="0" borderId="94" xfId="0" applyFont="1" applyBorder="1" applyAlignment="1">
      <alignment vertical="center" wrapText="1"/>
    </xf>
    <xf numFmtId="0" fontId="51" fillId="0" borderId="112" xfId="0" applyFont="1" applyBorder="1" applyAlignment="1">
      <alignment vertical="center" wrapText="1"/>
    </xf>
    <xf numFmtId="0" fontId="51" fillId="0" borderId="113" xfId="0" applyFont="1" applyBorder="1" applyAlignment="1">
      <alignment vertical="center" wrapText="1"/>
    </xf>
    <xf numFmtId="0" fontId="35" fillId="0" borderId="114" xfId="42" applyFont="1" applyBorder="1" applyAlignment="1">
      <alignment vertical="center" wrapText="1"/>
    </xf>
    <xf numFmtId="0" fontId="51" fillId="0" borderId="114" xfId="0" applyFont="1" applyBorder="1" applyAlignment="1">
      <alignment vertical="center" wrapText="1"/>
    </xf>
    <xf numFmtId="0" fontId="51" fillId="0" borderId="115" xfId="0" applyFont="1" applyBorder="1" applyAlignment="1">
      <alignment vertical="center" wrapText="1"/>
    </xf>
    <xf numFmtId="0" fontId="35" fillId="0" borderId="96" xfId="42" applyFont="1" applyBorder="1" applyAlignment="1">
      <alignment vertical="center" wrapText="1"/>
    </xf>
    <xf numFmtId="0" fontId="51" fillId="0" borderId="116" xfId="0" applyFont="1" applyBorder="1" applyAlignment="1">
      <alignment horizontal="center" vertical="center" wrapText="1"/>
    </xf>
    <xf numFmtId="0" fontId="51" fillId="0" borderId="117" xfId="0" applyFont="1" applyBorder="1" applyAlignment="1">
      <alignment horizontal="center" vertical="center" wrapText="1"/>
    </xf>
    <xf numFmtId="0" fontId="51" fillId="0" borderId="118" xfId="0" applyFont="1" applyBorder="1" applyAlignment="1">
      <alignment horizontal="center" vertical="center" wrapText="1"/>
    </xf>
    <xf numFmtId="0" fontId="51" fillId="0" borderId="119" xfId="0" applyFont="1" applyBorder="1" applyAlignment="1">
      <alignment horizontal="center" vertical="center" wrapText="1"/>
    </xf>
    <xf numFmtId="0" fontId="51" fillId="0" borderId="120" xfId="0" applyFont="1" applyBorder="1" applyAlignment="1">
      <alignment horizontal="center" vertical="center" wrapText="1"/>
    </xf>
    <xf numFmtId="0" fontId="51" fillId="0" borderId="121" xfId="0" applyFont="1" applyBorder="1" applyAlignment="1">
      <alignment horizontal="center" vertical="center" wrapText="1"/>
    </xf>
    <xf numFmtId="0" fontId="51" fillId="0" borderId="122" xfId="0" applyFont="1" applyBorder="1" applyAlignment="1">
      <alignment horizontal="center" vertical="center" wrapText="1"/>
    </xf>
    <xf numFmtId="0" fontId="51" fillId="0" borderId="123" xfId="0" applyFont="1" applyBorder="1" applyAlignment="1">
      <alignment horizontal="center" vertical="center" wrapText="1"/>
    </xf>
    <xf numFmtId="0" fontId="51" fillId="0" borderId="124" xfId="0" applyFont="1" applyBorder="1" applyAlignment="1">
      <alignment horizontal="center" vertical="center" wrapText="1"/>
    </xf>
    <xf numFmtId="0" fontId="51" fillId="0" borderId="125" xfId="0" applyFont="1" applyBorder="1" applyAlignment="1">
      <alignment horizontal="center" vertical="center" wrapText="1"/>
    </xf>
    <xf numFmtId="0" fontId="51" fillId="0" borderId="126" xfId="0" applyFont="1" applyBorder="1" applyAlignment="1">
      <alignment horizontal="center" vertical="center" wrapText="1"/>
    </xf>
    <xf numFmtId="0" fontId="51" fillId="0" borderId="127" xfId="0" applyFont="1" applyBorder="1" applyAlignment="1">
      <alignment horizontal="center" vertical="center" wrapText="1"/>
    </xf>
    <xf numFmtId="0" fontId="51" fillId="0" borderId="128" xfId="0" applyFont="1" applyBorder="1" applyAlignment="1">
      <alignment horizontal="center" vertical="center" wrapText="1"/>
    </xf>
    <xf numFmtId="0" fontId="51" fillId="0" borderId="129" xfId="0" applyFont="1" applyBorder="1" applyAlignment="1">
      <alignment horizontal="center" vertical="center" wrapText="1"/>
    </xf>
    <xf numFmtId="0" fontId="51" fillId="0" borderId="130" xfId="0" applyFont="1" applyBorder="1" applyAlignment="1">
      <alignment horizontal="center" vertical="center" wrapText="1"/>
    </xf>
    <xf numFmtId="0" fontId="51" fillId="0" borderId="13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3" fillId="0" borderId="132" xfId="0" applyFont="1" applyBorder="1" applyAlignment="1">
      <alignment horizontal="center" vertical="center" wrapText="1"/>
    </xf>
    <xf numFmtId="0" fontId="0" fillId="0" borderId="133" xfId="0" applyBorder="1" applyAlignment="1">
      <alignment horizontal="center"/>
    </xf>
    <xf numFmtId="0" fontId="51" fillId="0" borderId="134" xfId="0" applyFont="1" applyBorder="1" applyAlignment="1">
      <alignment horizontal="center" vertical="center" wrapText="1"/>
    </xf>
    <xf numFmtId="0" fontId="53" fillId="0" borderId="135" xfId="0" applyFont="1" applyBorder="1" applyAlignment="1">
      <alignment horizontal="center" vertical="center" wrapText="1"/>
    </xf>
    <xf numFmtId="0" fontId="53" fillId="0" borderId="136" xfId="0" applyFont="1" applyBorder="1" applyAlignment="1">
      <alignment horizontal="center" vertical="center" wrapText="1"/>
    </xf>
    <xf numFmtId="0" fontId="49" fillId="0" borderId="137" xfId="0" applyFont="1" applyBorder="1" applyAlignment="1">
      <alignment horizontal="center" vertical="center"/>
    </xf>
    <xf numFmtId="0" fontId="51" fillId="0" borderId="138" xfId="0" applyFont="1" applyBorder="1" applyAlignment="1">
      <alignment vertical="center" wrapText="1"/>
    </xf>
    <xf numFmtId="0" fontId="56" fillId="0" borderId="1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128" xfId="0" applyFont="1" applyBorder="1" applyAlignment="1">
      <alignment horizontal="center" vertical="center" wrapText="1"/>
    </xf>
    <xf numFmtId="0" fontId="57" fillId="0" borderId="98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14" fontId="58" fillId="0" borderId="0" xfId="0" applyNumberFormat="1" applyFont="1" applyAlignment="1">
      <alignment horizontal="center"/>
    </xf>
    <xf numFmtId="0" fontId="55" fillId="0" borderId="109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1" fillId="34" borderId="139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42" applyFont="1" applyAlignment="1">
      <alignment vertical="center"/>
    </xf>
    <xf numFmtId="0" fontId="51" fillId="0" borderId="140" xfId="0" applyFont="1" applyBorder="1" applyAlignment="1">
      <alignment horizontal="center" vertical="center" wrapText="1"/>
    </xf>
    <xf numFmtId="0" fontId="51" fillId="0" borderId="141" xfId="0" applyFont="1" applyBorder="1" applyAlignment="1">
      <alignment horizontal="center" vertical="center" wrapText="1"/>
    </xf>
    <xf numFmtId="0" fontId="51" fillId="0" borderId="86" xfId="0" applyFont="1" applyBorder="1" applyAlignment="1">
      <alignment horizontal="center" vertical="center" wrapText="1"/>
    </xf>
    <xf numFmtId="0" fontId="51" fillId="0" borderId="142" xfId="0" applyFont="1" applyBorder="1" applyAlignment="1">
      <alignment horizontal="center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38.7109375" style="0" customWidth="1"/>
    <col min="2" max="2" width="6.7109375" style="2" customWidth="1"/>
    <col min="3" max="3" width="2.00390625" style="2" customWidth="1"/>
    <col min="4" max="4" width="6.7109375" style="2" customWidth="1"/>
    <col min="5" max="5" width="2.00390625" style="2" customWidth="1"/>
    <col min="6" max="6" width="6.7109375" style="2" customWidth="1"/>
    <col min="7" max="7" width="2.00390625" style="2" customWidth="1"/>
    <col min="8" max="8" width="6.7109375" style="2" customWidth="1"/>
    <col min="9" max="9" width="2.00390625" style="2" customWidth="1"/>
    <col min="10" max="10" width="6.7109375" style="2" customWidth="1"/>
    <col min="11" max="11" width="2.00390625" style="2" customWidth="1"/>
    <col min="12" max="12" width="6.7109375" style="2" customWidth="1"/>
    <col min="13" max="13" width="2.00390625" style="2" customWidth="1"/>
    <col min="14" max="14" width="6.7109375" style="2" customWidth="1"/>
    <col min="15" max="15" width="6.57421875" style="2" customWidth="1"/>
    <col min="16" max="16" width="6.7109375" style="2" customWidth="1"/>
    <col min="17" max="17" width="6.7109375" style="0" customWidth="1"/>
    <col min="18" max="18" width="3.28125" style="0" customWidth="1"/>
  </cols>
  <sheetData>
    <row r="1" ht="18.75">
      <c r="A1" s="6" t="s">
        <v>36</v>
      </c>
    </row>
    <row r="2" spans="1:16" ht="15.75" thickBot="1">
      <c r="A2" s="168" t="s">
        <v>41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70"/>
      <c r="P2" s="169"/>
    </row>
    <row r="3" spans="1:17" ht="16.5" thickBot="1" thickTop="1">
      <c r="A3" s="128" t="s">
        <v>25</v>
      </c>
      <c r="B3" s="158" t="s">
        <v>26</v>
      </c>
      <c r="C3" s="158"/>
      <c r="D3" s="7" t="s">
        <v>27</v>
      </c>
      <c r="E3" s="101"/>
      <c r="F3" s="8" t="s">
        <v>28</v>
      </c>
      <c r="G3" s="8"/>
      <c r="H3" s="9" t="s">
        <v>29</v>
      </c>
      <c r="I3" s="9"/>
      <c r="J3" s="9" t="s">
        <v>30</v>
      </c>
      <c r="K3" s="108"/>
      <c r="L3" s="117" t="s">
        <v>31</v>
      </c>
      <c r="M3" s="159"/>
      <c r="N3" s="155" t="s">
        <v>32</v>
      </c>
      <c r="O3" s="9" t="s">
        <v>33</v>
      </c>
      <c r="P3" s="10" t="s">
        <v>34</v>
      </c>
      <c r="Q3" s="82" t="s">
        <v>0</v>
      </c>
    </row>
    <row r="4" spans="1:17" ht="16.5" thickBot="1" thickTop="1">
      <c r="A4" s="129" t="s">
        <v>1</v>
      </c>
      <c r="B4" s="126">
        <v>7</v>
      </c>
      <c r="C4" s="126"/>
      <c r="D4" s="60">
        <v>7</v>
      </c>
      <c r="E4" s="103"/>
      <c r="F4" s="157">
        <v>5</v>
      </c>
      <c r="G4" s="103"/>
      <c r="H4" s="63">
        <v>5</v>
      </c>
      <c r="I4" s="63"/>
      <c r="J4" s="63">
        <v>4</v>
      </c>
      <c r="K4" s="106"/>
      <c r="L4" s="59">
        <v>4</v>
      </c>
      <c r="M4" s="152"/>
      <c r="N4" s="12">
        <v>3</v>
      </c>
      <c r="O4" s="13">
        <v>4</v>
      </c>
      <c r="P4" s="11">
        <v>3</v>
      </c>
      <c r="Q4" s="72">
        <f>SUM(B4:P4)</f>
        <v>42</v>
      </c>
    </row>
    <row r="5" spans="1:17" ht="15.75" thickBot="1">
      <c r="A5" s="130" t="s">
        <v>2</v>
      </c>
      <c r="B5" s="64"/>
      <c r="C5" s="64"/>
      <c r="D5" s="171"/>
      <c r="E5" s="18"/>
      <c r="F5" s="15">
        <v>2</v>
      </c>
      <c r="G5" s="15"/>
      <c r="H5" s="16">
        <v>2</v>
      </c>
      <c r="I5" s="16"/>
      <c r="J5" s="16">
        <v>2</v>
      </c>
      <c r="K5" s="109"/>
      <c r="L5" s="65">
        <v>2</v>
      </c>
      <c r="M5" s="27"/>
      <c r="N5" s="18">
        <v>2</v>
      </c>
      <c r="O5" s="19">
        <v>3</v>
      </c>
      <c r="P5" s="17">
        <v>3</v>
      </c>
      <c r="Q5" s="73">
        <f>SUM(F5:P5)</f>
        <v>16</v>
      </c>
    </row>
    <row r="6" spans="1:17" ht="15.75" thickBot="1">
      <c r="A6" s="131" t="s">
        <v>3</v>
      </c>
      <c r="B6" s="138"/>
      <c r="C6" s="138"/>
      <c r="D6" s="21"/>
      <c r="E6" s="21"/>
      <c r="F6" s="22"/>
      <c r="G6" s="22"/>
      <c r="H6" s="22"/>
      <c r="I6" s="107"/>
      <c r="J6" s="23"/>
      <c r="K6" s="122"/>
      <c r="L6" s="20">
        <v>2</v>
      </c>
      <c r="M6" s="27"/>
      <c r="N6" s="14">
        <v>1</v>
      </c>
      <c r="O6" s="25">
        <v>1</v>
      </c>
      <c r="P6" s="26">
        <v>2</v>
      </c>
      <c r="Q6" s="74">
        <v>6</v>
      </c>
    </row>
    <row r="7" spans="1:17" ht="15.75" thickBot="1">
      <c r="A7" s="132" t="s">
        <v>4</v>
      </c>
      <c r="B7" s="64">
        <v>3</v>
      </c>
      <c r="C7" s="64"/>
      <c r="D7" s="27">
        <v>3</v>
      </c>
      <c r="E7" s="18"/>
      <c r="F7" s="14">
        <v>4</v>
      </c>
      <c r="G7" s="64"/>
      <c r="H7" s="15">
        <v>4</v>
      </c>
      <c r="I7" s="15"/>
      <c r="J7" s="16">
        <v>4</v>
      </c>
      <c r="K7" s="109"/>
      <c r="L7" s="65">
        <v>4</v>
      </c>
      <c r="M7" s="27"/>
      <c r="N7" s="14">
        <v>3</v>
      </c>
      <c r="O7" s="19">
        <v>3</v>
      </c>
      <c r="P7" s="17">
        <v>4</v>
      </c>
      <c r="Q7" s="73">
        <f>SUM(B7:P7)</f>
        <v>32</v>
      </c>
    </row>
    <row r="8" spans="1:17" ht="15.75" thickBot="1">
      <c r="A8" s="133" t="s">
        <v>5</v>
      </c>
      <c r="B8" s="123">
        <v>2</v>
      </c>
      <c r="C8" s="138"/>
      <c r="D8" s="29">
        <v>2</v>
      </c>
      <c r="E8" s="66"/>
      <c r="F8" s="28">
        <v>3</v>
      </c>
      <c r="G8" s="49"/>
      <c r="H8" s="30">
        <v>3</v>
      </c>
      <c r="I8" s="30"/>
      <c r="J8" s="31">
        <v>2</v>
      </c>
      <c r="K8" s="110">
        <v>1</v>
      </c>
      <c r="L8" s="118">
        <v>2</v>
      </c>
      <c r="M8" s="151">
        <v>1</v>
      </c>
      <c r="N8" s="33"/>
      <c r="O8" s="34"/>
      <c r="P8" s="32"/>
      <c r="Q8" s="75"/>
    </row>
    <row r="9" spans="1:17" ht="15.75" thickBot="1">
      <c r="A9" s="134" t="s">
        <v>6</v>
      </c>
      <c r="B9" s="139"/>
      <c r="C9" s="138"/>
      <c r="D9" s="36"/>
      <c r="E9" s="30"/>
      <c r="F9" s="31"/>
      <c r="G9" s="31"/>
      <c r="H9" s="37"/>
      <c r="I9" s="37"/>
      <c r="J9" s="37"/>
      <c r="K9" s="111"/>
      <c r="L9" s="119"/>
      <c r="M9" s="150"/>
      <c r="N9" s="39">
        <v>2</v>
      </c>
      <c r="O9" s="40">
        <v>2</v>
      </c>
      <c r="P9" s="38">
        <v>3</v>
      </c>
      <c r="Q9" s="76"/>
    </row>
    <row r="10" spans="1:19" ht="15.75" thickBot="1">
      <c r="A10" s="134" t="s">
        <v>7</v>
      </c>
      <c r="B10" s="139"/>
      <c r="C10" s="138"/>
      <c r="D10" s="36"/>
      <c r="E10" s="36"/>
      <c r="F10" s="37"/>
      <c r="G10" s="37"/>
      <c r="H10" s="37"/>
      <c r="I10" s="37"/>
      <c r="J10" s="37"/>
      <c r="K10" s="111"/>
      <c r="L10" s="119"/>
      <c r="M10" s="150"/>
      <c r="N10" s="39">
        <v>2</v>
      </c>
      <c r="O10" s="40">
        <v>3</v>
      </c>
      <c r="P10" s="38">
        <v>2</v>
      </c>
      <c r="Q10" s="76"/>
      <c r="S10" s="4"/>
    </row>
    <row r="11" spans="1:17" ht="15.75" thickBot="1">
      <c r="A11" s="134" t="s">
        <v>8</v>
      </c>
      <c r="B11" s="139"/>
      <c r="C11" s="140"/>
      <c r="D11" s="41"/>
      <c r="E11" s="41"/>
      <c r="F11" s="42"/>
      <c r="G11" s="42"/>
      <c r="H11" s="42"/>
      <c r="I11" s="42"/>
      <c r="J11" s="42"/>
      <c r="K11" s="112"/>
      <c r="L11" s="120"/>
      <c r="M11" s="116"/>
      <c r="N11" s="35">
        <v>1</v>
      </c>
      <c r="O11" s="41">
        <v>1</v>
      </c>
      <c r="P11" s="43">
        <v>1</v>
      </c>
      <c r="Q11" s="76"/>
    </row>
    <row r="12" spans="1:17" ht="15.75" thickBot="1">
      <c r="A12" s="135" t="s">
        <v>9</v>
      </c>
      <c r="B12" s="179">
        <f>SUM(B8:L8)</f>
        <v>15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1"/>
      <c r="M12" s="153"/>
      <c r="N12" s="180">
        <f>SUM(N9:P11)</f>
        <v>17</v>
      </c>
      <c r="O12" s="180"/>
      <c r="P12" s="182"/>
      <c r="Q12" s="77">
        <f>SUM(B12,N12)</f>
        <v>32</v>
      </c>
    </row>
    <row r="13" spans="1:17" ht="15.75" thickBot="1">
      <c r="A13" s="136" t="s">
        <v>10</v>
      </c>
      <c r="B13" s="142">
        <v>1</v>
      </c>
      <c r="C13" s="142"/>
      <c r="D13" s="144">
        <v>1</v>
      </c>
      <c r="E13" s="143"/>
      <c r="F13" s="173">
        <v>2</v>
      </c>
      <c r="G13" s="145"/>
      <c r="H13" s="146">
        <v>1</v>
      </c>
      <c r="I13" s="146"/>
      <c r="J13" s="147">
        <v>1</v>
      </c>
      <c r="K13" s="148"/>
      <c r="L13" s="149">
        <v>1</v>
      </c>
      <c r="M13" s="151"/>
      <c r="N13" s="45">
        <v>1</v>
      </c>
      <c r="O13" s="46">
        <v>1</v>
      </c>
      <c r="P13" s="47">
        <v>1</v>
      </c>
      <c r="Q13" s="78">
        <f>SUM(B13:P13)</f>
        <v>10</v>
      </c>
    </row>
    <row r="14" spans="1:17" ht="15.75" thickBot="1">
      <c r="A14" s="137" t="s">
        <v>11</v>
      </c>
      <c r="B14" s="126"/>
      <c r="C14" s="126"/>
      <c r="D14" s="58"/>
      <c r="E14" s="103"/>
      <c r="F14" s="141"/>
      <c r="G14" s="61"/>
      <c r="H14" s="58">
        <v>1</v>
      </c>
      <c r="I14" s="58"/>
      <c r="J14" s="63">
        <v>2</v>
      </c>
      <c r="K14" s="106"/>
      <c r="L14" s="59">
        <v>2</v>
      </c>
      <c r="M14" s="152"/>
      <c r="N14" s="14">
        <v>2</v>
      </c>
      <c r="O14" s="15">
        <v>2</v>
      </c>
      <c r="P14" s="17">
        <v>3</v>
      </c>
      <c r="Q14" s="77">
        <f>SUM(H14:P14)</f>
        <v>12</v>
      </c>
    </row>
    <row r="15" spans="1:18" ht="15.75" thickBot="1">
      <c r="A15" s="130" t="s">
        <v>12</v>
      </c>
      <c r="B15" s="49">
        <v>1</v>
      </c>
      <c r="C15" s="49"/>
      <c r="D15" s="48">
        <v>1</v>
      </c>
      <c r="E15" s="48"/>
      <c r="F15" s="28">
        <v>1</v>
      </c>
      <c r="G15" s="20"/>
      <c r="H15" s="30">
        <v>1</v>
      </c>
      <c r="I15" s="30"/>
      <c r="J15" s="31">
        <v>1</v>
      </c>
      <c r="K15" s="110"/>
      <c r="L15" s="118">
        <v>1</v>
      </c>
      <c r="M15" s="150"/>
      <c r="N15" s="50">
        <v>2</v>
      </c>
      <c r="O15" s="30"/>
      <c r="P15" s="32"/>
      <c r="Q15" s="79">
        <f>SUM(B15:N15)</f>
        <v>8</v>
      </c>
      <c r="R15" s="172"/>
    </row>
    <row r="16" spans="1:21" ht="15.75" thickBot="1">
      <c r="A16" s="133" t="s">
        <v>13</v>
      </c>
      <c r="B16" s="140">
        <v>1</v>
      </c>
      <c r="C16" s="162"/>
      <c r="D16" s="29">
        <v>1</v>
      </c>
      <c r="E16" s="163"/>
      <c r="F16" s="44">
        <v>2</v>
      </c>
      <c r="G16" s="20"/>
      <c r="H16" s="89">
        <v>1</v>
      </c>
      <c r="I16" s="165">
        <v>1</v>
      </c>
      <c r="J16" s="37">
        <v>1</v>
      </c>
      <c r="K16" s="111">
        <v>1</v>
      </c>
      <c r="L16" s="119">
        <v>1</v>
      </c>
      <c r="M16" s="166">
        <v>1</v>
      </c>
      <c r="N16" s="35">
        <v>2</v>
      </c>
      <c r="O16" s="36"/>
      <c r="P16" s="38"/>
      <c r="Q16" s="79">
        <f>SUM(B16:N16)</f>
        <v>12</v>
      </c>
      <c r="R16" s="172"/>
      <c r="U16" s="4"/>
    </row>
    <row r="17" spans="1:18" ht="15.75" thickBot="1">
      <c r="A17" s="135" t="s">
        <v>14</v>
      </c>
      <c r="B17" s="139">
        <v>2</v>
      </c>
      <c r="C17" s="138"/>
      <c r="D17" s="51">
        <v>2</v>
      </c>
      <c r="E17" s="66"/>
      <c r="F17" s="44">
        <v>1</v>
      </c>
      <c r="G17" s="164">
        <v>1</v>
      </c>
      <c r="H17" s="36">
        <v>2</v>
      </c>
      <c r="I17" s="36"/>
      <c r="J17" s="37">
        <v>1</v>
      </c>
      <c r="K17" s="167">
        <v>1</v>
      </c>
      <c r="L17" s="119">
        <v>1</v>
      </c>
      <c r="M17" s="150">
        <v>1</v>
      </c>
      <c r="N17" s="115">
        <v>3</v>
      </c>
      <c r="O17" s="36"/>
      <c r="P17" s="38"/>
      <c r="Q17" s="79">
        <v>11</v>
      </c>
      <c r="R17" s="172"/>
    </row>
    <row r="18" spans="1:18" ht="15.75" thickBot="1">
      <c r="A18" s="135" t="s">
        <v>15</v>
      </c>
      <c r="B18" s="139">
        <v>2</v>
      </c>
      <c r="C18" s="140"/>
      <c r="D18" s="52">
        <v>2</v>
      </c>
      <c r="E18" s="33"/>
      <c r="F18" s="44">
        <v>2</v>
      </c>
      <c r="G18" s="50">
        <v>1</v>
      </c>
      <c r="H18" s="41">
        <v>3</v>
      </c>
      <c r="I18" s="41"/>
      <c r="J18" s="42">
        <v>2</v>
      </c>
      <c r="K18" s="112">
        <v>1</v>
      </c>
      <c r="L18" s="120">
        <v>2</v>
      </c>
      <c r="M18" s="116">
        <v>1</v>
      </c>
      <c r="N18" s="35">
        <v>2</v>
      </c>
      <c r="O18" s="41">
        <v>3</v>
      </c>
      <c r="P18" s="43">
        <v>2</v>
      </c>
      <c r="Q18" s="79">
        <f>SUM(B18:P18)</f>
        <v>23</v>
      </c>
      <c r="R18" s="172"/>
    </row>
    <row r="19" spans="1:18" ht="15.75" thickBot="1">
      <c r="A19" s="5" t="s">
        <v>16</v>
      </c>
      <c r="B19" s="53"/>
      <c r="C19" s="54"/>
      <c r="D19" s="55"/>
      <c r="E19" s="54"/>
      <c r="F19" s="54"/>
      <c r="G19" s="54"/>
      <c r="H19" s="54"/>
      <c r="I19" s="55"/>
      <c r="J19" s="55"/>
      <c r="K19" s="113"/>
      <c r="L19" s="54"/>
      <c r="M19" s="161"/>
      <c r="N19" s="35">
        <v>3</v>
      </c>
      <c r="O19" s="56"/>
      <c r="P19" s="57"/>
      <c r="Q19" s="79">
        <f>SUM(N19:P19)</f>
        <v>3</v>
      </c>
      <c r="R19" s="172"/>
    </row>
    <row r="20" spans="1:17" ht="15.75" thickBot="1">
      <c r="A20" s="5" t="s">
        <v>17</v>
      </c>
      <c r="B20" s="92">
        <v>2</v>
      </c>
      <c r="C20" s="102"/>
      <c r="D20" s="91">
        <v>2</v>
      </c>
      <c r="E20" s="91"/>
      <c r="F20" s="91">
        <v>2</v>
      </c>
      <c r="G20" s="124"/>
      <c r="H20" s="90">
        <v>1</v>
      </c>
      <c r="I20" s="105"/>
      <c r="J20" s="59">
        <v>2</v>
      </c>
      <c r="K20" s="64"/>
      <c r="L20" s="14">
        <v>2</v>
      </c>
      <c r="M20" s="60"/>
      <c r="N20" s="61"/>
      <c r="O20" s="58">
        <v>3</v>
      </c>
      <c r="P20" s="62">
        <v>2</v>
      </c>
      <c r="Q20" s="79">
        <f>SUM(B20:P20)</f>
        <v>16</v>
      </c>
    </row>
    <row r="21" spans="1:17" ht="15.75" thickBot="1">
      <c r="A21" s="86" t="s">
        <v>18</v>
      </c>
      <c r="B21" s="45"/>
      <c r="C21" s="126"/>
      <c r="D21" s="58"/>
      <c r="E21" s="58"/>
      <c r="F21" s="63"/>
      <c r="G21" s="63"/>
      <c r="H21" s="16"/>
      <c r="I21" s="63"/>
      <c r="J21" s="63"/>
      <c r="K21" s="63"/>
      <c r="L21" s="63"/>
      <c r="M21" s="65"/>
      <c r="N21" s="14"/>
      <c r="O21" s="64"/>
      <c r="P21" s="60"/>
      <c r="Q21" s="78">
        <f>SUM(Q15:Q20)</f>
        <v>73</v>
      </c>
    </row>
    <row r="22" spans="1:17" ht="15.75" thickBot="1">
      <c r="A22" s="83" t="s">
        <v>19</v>
      </c>
      <c r="B22" s="14"/>
      <c r="C22" s="64"/>
      <c r="D22" s="15"/>
      <c r="E22" s="18"/>
      <c r="F22" s="65"/>
      <c r="G22" s="14"/>
      <c r="H22" s="14"/>
      <c r="I22" s="18"/>
      <c r="J22" s="15"/>
      <c r="K22" s="18"/>
      <c r="L22" s="65"/>
      <c r="M22" s="125"/>
      <c r="N22" s="28">
        <v>0.5</v>
      </c>
      <c r="O22" s="58">
        <v>0.5</v>
      </c>
      <c r="P22" s="17">
        <v>1</v>
      </c>
      <c r="Q22" s="73">
        <f>SUM(N22:P22)</f>
        <v>2</v>
      </c>
    </row>
    <row r="23" spans="1:17" ht="15.75" thickBot="1">
      <c r="A23" s="83" t="s">
        <v>20</v>
      </c>
      <c r="B23" s="14"/>
      <c r="C23" s="64"/>
      <c r="D23" s="15"/>
      <c r="E23" s="15"/>
      <c r="F23" s="16"/>
      <c r="G23" s="106"/>
      <c r="H23" s="59"/>
      <c r="I23" s="103"/>
      <c r="J23" s="15">
        <v>2</v>
      </c>
      <c r="K23" s="15"/>
      <c r="L23" s="16">
        <v>2</v>
      </c>
      <c r="M23" s="65"/>
      <c r="N23" s="90">
        <v>0.5</v>
      </c>
      <c r="O23" s="94">
        <v>3.5</v>
      </c>
      <c r="P23" s="17">
        <v>3</v>
      </c>
      <c r="Q23" s="73">
        <f>SUM(B23:P23)</f>
        <v>11</v>
      </c>
    </row>
    <row r="24" spans="1:18" ht="15.75" thickBot="1">
      <c r="A24" s="84" t="s">
        <v>24</v>
      </c>
      <c r="B24" s="68">
        <f>SUM(B4,B7,B8,B13,B15,B16,B17,B18,B20,B23)</f>
        <v>21</v>
      </c>
      <c r="C24" s="127"/>
      <c r="D24" s="69">
        <f>SUM(D4,D7,D8,D13,D15,D16,D17,D18,D20,D23)</f>
        <v>21</v>
      </c>
      <c r="E24" s="69"/>
      <c r="F24" s="70">
        <f>SUM(F4,F5,F7,F8,F13,F15,F16,F17,F18,F20,F23)</f>
        <v>24</v>
      </c>
      <c r="G24" s="70"/>
      <c r="H24" s="70">
        <f>SUM(H4,H5,H7,H8,H13,H14,H15,H16,H17,H18,H20,H23)</f>
        <v>24</v>
      </c>
      <c r="I24" s="70"/>
      <c r="J24" s="70">
        <v>24</v>
      </c>
      <c r="K24" s="70"/>
      <c r="L24" s="70">
        <f>SUM(L4,L5,L6,L7,L8,L13,L14,L15,L16,L17,L18,L20,L23)</f>
        <v>26</v>
      </c>
      <c r="M24" s="121"/>
      <c r="N24" s="69">
        <f>SUM(N4,N5,N6,N7,N9,N10,N11,N13,N14,N15,N16,N17,N18,N19,N22,N23)</f>
        <v>30</v>
      </c>
      <c r="O24" s="70">
        <f>SUM(O4,O5,O6,O7,O9,O10,O11,O13,O14,O18,O19,O20,O22,O23)</f>
        <v>30</v>
      </c>
      <c r="P24" s="71">
        <f>SUM(P4,P5,P6,P7,P9,P10,P11,P13,P14,P18,P20,P22,P23)</f>
        <v>30</v>
      </c>
      <c r="Q24" s="80">
        <f>SUM(B24:P24)</f>
        <v>230</v>
      </c>
      <c r="R24" s="4"/>
    </row>
    <row r="25" spans="1:19" ht="15.75" thickBot="1">
      <c r="A25" s="85" t="s">
        <v>21</v>
      </c>
      <c r="B25" s="14"/>
      <c r="C25" s="64"/>
      <c r="D25" s="125"/>
      <c r="E25" s="122"/>
      <c r="F25" s="14"/>
      <c r="G25" s="48"/>
      <c r="H25" s="48"/>
      <c r="I25" s="48"/>
      <c r="J25" s="49"/>
      <c r="K25" s="64"/>
      <c r="L25" s="14">
        <v>12</v>
      </c>
      <c r="M25" s="64"/>
      <c r="N25" s="14"/>
      <c r="O25" s="49"/>
      <c r="P25" s="24"/>
      <c r="Q25" s="81">
        <v>12</v>
      </c>
      <c r="S25" s="4"/>
    </row>
    <row r="26" spans="1:17" ht="15.75" thickBot="1">
      <c r="A26" s="87" t="s">
        <v>22</v>
      </c>
      <c r="B26" s="14"/>
      <c r="C26" s="64"/>
      <c r="D26" s="14"/>
      <c r="E26" s="14"/>
      <c r="F26" s="14"/>
      <c r="G26" s="14"/>
      <c r="H26" s="14"/>
      <c r="I26" s="14"/>
      <c r="J26" s="64"/>
      <c r="K26" s="114"/>
      <c r="L26" s="64"/>
      <c r="M26" s="125"/>
      <c r="N26" s="14"/>
      <c r="O26" s="64">
        <v>4</v>
      </c>
      <c r="P26" s="27"/>
      <c r="Q26" s="78">
        <v>236</v>
      </c>
    </row>
    <row r="27" spans="1:17" ht="29.25" thickBot="1">
      <c r="A27" s="88" t="s">
        <v>23</v>
      </c>
      <c r="B27" s="95"/>
      <c r="C27" s="97"/>
      <c r="D27" s="96"/>
      <c r="E27" s="104"/>
      <c r="F27" s="95"/>
      <c r="G27" s="95"/>
      <c r="H27" s="97"/>
      <c r="I27" s="97"/>
      <c r="J27" s="97"/>
      <c r="K27" s="97"/>
      <c r="L27" s="95"/>
      <c r="M27" s="160"/>
      <c r="N27" s="95"/>
      <c r="O27" s="98"/>
      <c r="P27" s="99"/>
      <c r="Q27" s="67">
        <v>222</v>
      </c>
    </row>
    <row r="28" spans="1:16" ht="15.75" thickTop="1">
      <c r="A28" s="93" t="s">
        <v>35</v>
      </c>
      <c r="B28" s="100">
        <v>19</v>
      </c>
      <c r="C28" s="100"/>
      <c r="D28" s="100">
        <v>19</v>
      </c>
      <c r="E28" s="100"/>
      <c r="F28" s="100">
        <v>22</v>
      </c>
      <c r="G28" s="100"/>
      <c r="H28" s="100">
        <v>24</v>
      </c>
      <c r="I28" s="100"/>
      <c r="J28" s="100">
        <v>25</v>
      </c>
      <c r="K28" s="100"/>
      <c r="L28" s="100">
        <v>25</v>
      </c>
      <c r="M28" s="154"/>
      <c r="N28" s="100">
        <v>29</v>
      </c>
      <c r="O28" s="100">
        <v>29</v>
      </c>
      <c r="P28" s="100">
        <v>30</v>
      </c>
    </row>
    <row r="29" spans="1:12" ht="15">
      <c r="A29" s="174" t="s">
        <v>39</v>
      </c>
      <c r="B29" s="175"/>
      <c r="C29" s="175"/>
      <c r="D29" s="176"/>
      <c r="E29" s="176"/>
      <c r="F29" s="175"/>
      <c r="G29" s="175"/>
      <c r="H29" s="175"/>
      <c r="I29" s="177"/>
      <c r="J29" s="177" t="s">
        <v>37</v>
      </c>
      <c r="K29" s="177"/>
      <c r="L29" s="177"/>
    </row>
    <row r="30" spans="1:15" ht="15">
      <c r="A30" s="178" t="s">
        <v>40</v>
      </c>
      <c r="B30" s="177"/>
      <c r="C30" s="177"/>
      <c r="D30" s="3"/>
      <c r="E30" s="3"/>
      <c r="H30" s="3"/>
      <c r="I30" s="3"/>
      <c r="O30" s="3"/>
    </row>
    <row r="31" spans="1:5" ht="15">
      <c r="A31" s="1" t="s">
        <v>38</v>
      </c>
      <c r="D31" s="3"/>
      <c r="E31" s="3"/>
    </row>
    <row r="32" ht="15">
      <c r="A32" s="1"/>
    </row>
  </sheetData>
  <sheetProtection/>
  <mergeCells count="2">
    <mergeCell ref="B12:L12"/>
    <mergeCell ref="N12:P12"/>
  </mergeCells>
  <hyperlinks>
    <hyperlink ref="A9" location="_ftn1" display="_ftn1"/>
    <hyperlink ref="A10" location="_ftn2" display="_ftn2"/>
    <hyperlink ref="A11" location="_ftn3" display="_ftn3"/>
    <hyperlink ref="A14" location="_ftn4" display="_ftn4"/>
    <hyperlink ref="A25" location="_ftn5" display="_ftn5"/>
    <hyperlink ref="A26" location="_ftn6" display="_ftn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Laukaan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Kontoniemi</dc:creator>
  <cp:keywords/>
  <dc:description/>
  <cp:lastModifiedBy>Pasi Manninen</cp:lastModifiedBy>
  <cp:lastPrinted>2015-09-18T11:31:01Z</cp:lastPrinted>
  <dcterms:created xsi:type="dcterms:W3CDTF">2014-04-02T10:19:10Z</dcterms:created>
  <dcterms:modified xsi:type="dcterms:W3CDTF">2015-11-05T12:59:21Z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