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bookViews>
    <workbookView xWindow="0" yWindow="0" windowWidth="20490" windowHeight="7620" activeTab="2"/>
  </bookViews>
  <sheets>
    <sheet name="tehtävät 1-4" sheetId="1" r:id="rId1"/>
    <sheet name="tehtävät 5-8" sheetId="2" r:id="rId2"/>
    <sheet name="tehtävät 10-16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1" i="3" l="1"/>
  <c r="J4" i="2" l="1"/>
  <c r="J3" i="2"/>
  <c r="J2" i="2"/>
  <c r="E8" i="2"/>
  <c r="D8" i="2"/>
  <c r="C8" i="2"/>
  <c r="B8" i="2"/>
  <c r="E7" i="2"/>
  <c r="E6" i="2"/>
  <c r="E5" i="2"/>
  <c r="E4" i="2"/>
  <c r="E3" i="2"/>
  <c r="K8" i="1"/>
  <c r="K7" i="1"/>
  <c r="H8" i="1" l="1"/>
  <c r="H7" i="1"/>
  <c r="E10" i="1"/>
  <c r="E9" i="1"/>
  <c r="E8" i="1"/>
  <c r="E7" i="1"/>
  <c r="B9" i="1"/>
  <c r="B8" i="1"/>
  <c r="B7" i="1"/>
</calcChain>
</file>

<file path=xl/sharedStrings.xml><?xml version="1.0" encoding="utf-8"?>
<sst xmlns="http://schemas.openxmlformats.org/spreadsheetml/2006/main" count="79" uniqueCount="61">
  <si>
    <t>t. 1</t>
  </si>
  <si>
    <t>a) summa</t>
  </si>
  <si>
    <t>b)</t>
  </si>
  <si>
    <t>b) tulo</t>
  </si>
  <si>
    <t>C) osamäärä</t>
  </si>
  <si>
    <t>t. 2</t>
  </si>
  <si>
    <t xml:space="preserve">a) </t>
  </si>
  <si>
    <t>c)</t>
  </si>
  <si>
    <t>d)</t>
  </si>
  <si>
    <t>t. 3</t>
  </si>
  <si>
    <t xml:space="preserve">c) </t>
  </si>
  <si>
    <t>t. 4</t>
  </si>
  <si>
    <t>a)</t>
  </si>
  <si>
    <t>tammi</t>
  </si>
  <si>
    <t>helmi</t>
  </si>
  <si>
    <t>maalis</t>
  </si>
  <si>
    <t>huhti</t>
  </si>
  <si>
    <t>touko</t>
  </si>
  <si>
    <t>yht.</t>
  </si>
  <si>
    <t>välipalat</t>
  </si>
  <si>
    <t>juomat</t>
  </si>
  <si>
    <t>tarvikkeet</t>
  </si>
  <si>
    <t>t. 5-7</t>
  </si>
  <si>
    <t>t. 8</t>
  </si>
  <si>
    <t>t. 9</t>
  </si>
  <si>
    <t>tytöt</t>
  </si>
  <si>
    <t>pojat</t>
  </si>
  <si>
    <t>&lt;151</t>
  </si>
  <si>
    <t>151-160</t>
  </si>
  <si>
    <t>161-170</t>
  </si>
  <si>
    <t>171-180</t>
  </si>
  <si>
    <t>&gt;180</t>
  </si>
  <si>
    <t>t. 10-11</t>
  </si>
  <si>
    <t>t.12</t>
  </si>
  <si>
    <t>kyllä</t>
  </si>
  <si>
    <t>ei</t>
  </si>
  <si>
    <t>eos</t>
  </si>
  <si>
    <t>t.13</t>
  </si>
  <si>
    <t>ma</t>
  </si>
  <si>
    <t>ti</t>
  </si>
  <si>
    <t>ke</t>
  </si>
  <si>
    <t>to</t>
  </si>
  <si>
    <t>pe</t>
  </si>
  <si>
    <t>la</t>
  </si>
  <si>
    <t>su</t>
  </si>
  <si>
    <t xml:space="preserve">C </t>
  </si>
  <si>
    <t>t. 14</t>
  </si>
  <si>
    <t>kesä</t>
  </si>
  <si>
    <t>heinä</t>
  </si>
  <si>
    <t>elo</t>
  </si>
  <si>
    <t>mm</t>
  </si>
  <si>
    <t>kesäkuukausien sademäärät</t>
  </si>
  <si>
    <t>t. 15</t>
  </si>
  <si>
    <t>t. 16</t>
  </si>
  <si>
    <t>käyttöjärjestelmä</t>
  </si>
  <si>
    <t>android</t>
  </si>
  <si>
    <t>iOS</t>
  </si>
  <si>
    <t>windows</t>
  </si>
  <si>
    <t>blackberry</t>
  </si>
  <si>
    <t>muu</t>
  </si>
  <si>
    <t>lukumäärä (tuhansia)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</si>
</sst>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10" fontId="0" fillId="0" borderId="0" xfId="0" applyNumberForma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&lt;151</c:v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468-4736-AC83-3F57793D3EC5}"/>
            </c:ext>
          </c:extLst>
        </c:ser>
        <c:ser>
          <c:idx val="1"/>
          <c:order val="1"/>
          <c:tx>
            <c:v>151-1§60</c:v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6468-4736-AC83-3F57793D3E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8257056"/>
        <c:axId val="478263616"/>
      </c:barChart>
      <c:catAx>
        <c:axId val="4782570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78263616"/>
        <c:crosses val="autoZero"/>
        <c:auto val="1"/>
        <c:lblAlgn val="ctr"/>
        <c:lblOffset val="100"/>
        <c:noMultiLvlLbl val="0"/>
      </c:catAx>
      <c:valAx>
        <c:axId val="47826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78257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9a</a:t>
            </a:r>
            <a:r>
              <a:rPr lang="fi-FI" baseline="0"/>
              <a:t> luokan oppilaisen pituudet</a:t>
            </a:r>
            <a:endParaRPr lang="fi-FI"/>
          </a:p>
        </c:rich>
      </c:tx>
      <c:layout>
        <c:manualLayout>
          <c:xMode val="edge"/>
          <c:yMode val="edge"/>
          <c:x val="0.39623631027459039"/>
          <c:y val="3.18407960199004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'tehtävät 10-16'!$A$2</c:f>
              <c:strCache>
                <c:ptCount val="1"/>
                <c:pt idx="0">
                  <c:v>&lt;151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'tehtävät 10-16'!$B$1:$C$1</c:f>
              <c:strCache>
                <c:ptCount val="2"/>
                <c:pt idx="0">
                  <c:v>tytöt</c:v>
                </c:pt>
                <c:pt idx="1">
                  <c:v>pojat</c:v>
                </c:pt>
              </c:strCache>
            </c:strRef>
          </c:cat>
          <c:val>
            <c:numRef>
              <c:f>'tehtävät 10-16'!$B$2:$C$2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9-45D1-8D7B-65FFB85D9DA5}"/>
            </c:ext>
          </c:extLst>
        </c:ser>
        <c:ser>
          <c:idx val="1"/>
          <c:order val="1"/>
          <c:tx>
            <c:strRef>
              <c:f>'tehtävät 10-16'!$A$3</c:f>
              <c:strCache>
                <c:ptCount val="1"/>
                <c:pt idx="0">
                  <c:v>151-160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'tehtävät 10-16'!$B$1:$C$1</c:f>
              <c:strCache>
                <c:ptCount val="2"/>
                <c:pt idx="0">
                  <c:v>tytöt</c:v>
                </c:pt>
                <c:pt idx="1">
                  <c:v>pojat</c:v>
                </c:pt>
              </c:strCache>
            </c:strRef>
          </c:cat>
          <c:val>
            <c:numRef>
              <c:f>'tehtävät 10-16'!$B$3:$C$3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A9-45D1-8D7B-65FFB85D9DA5}"/>
            </c:ext>
          </c:extLst>
        </c:ser>
        <c:ser>
          <c:idx val="2"/>
          <c:order val="2"/>
          <c:tx>
            <c:strRef>
              <c:f>'tehtävät 10-16'!$A$4</c:f>
              <c:strCache>
                <c:ptCount val="1"/>
                <c:pt idx="0">
                  <c:v>161-170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'tehtävät 10-16'!$B$1:$C$1</c:f>
              <c:strCache>
                <c:ptCount val="2"/>
                <c:pt idx="0">
                  <c:v>tytöt</c:v>
                </c:pt>
                <c:pt idx="1">
                  <c:v>pojat</c:v>
                </c:pt>
              </c:strCache>
            </c:strRef>
          </c:cat>
          <c:val>
            <c:numRef>
              <c:f>'tehtävät 10-16'!$B$4:$C$4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A9-45D1-8D7B-65FFB85D9DA5}"/>
            </c:ext>
          </c:extLst>
        </c:ser>
        <c:ser>
          <c:idx val="3"/>
          <c:order val="3"/>
          <c:tx>
            <c:strRef>
              <c:f>'tehtävät 10-16'!$A$5</c:f>
              <c:strCache>
                <c:ptCount val="1"/>
                <c:pt idx="0">
                  <c:v>171-180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'tehtävät 10-16'!$B$1:$C$1</c:f>
              <c:strCache>
                <c:ptCount val="2"/>
                <c:pt idx="0">
                  <c:v>tytöt</c:v>
                </c:pt>
                <c:pt idx="1">
                  <c:v>pojat</c:v>
                </c:pt>
              </c:strCache>
            </c:strRef>
          </c:cat>
          <c:val>
            <c:numRef>
              <c:f>'tehtävät 10-16'!$B$5:$C$5</c:f>
              <c:numCache>
                <c:formatCode>General</c:formatCode>
                <c:ptCount val="2"/>
                <c:pt idx="0">
                  <c:v>3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A9-45D1-8D7B-65FFB85D9DA5}"/>
            </c:ext>
          </c:extLst>
        </c:ser>
        <c:ser>
          <c:idx val="4"/>
          <c:order val="4"/>
          <c:tx>
            <c:strRef>
              <c:f>'tehtävät 10-16'!$A$6</c:f>
              <c:strCache>
                <c:ptCount val="1"/>
                <c:pt idx="0">
                  <c:v>&gt;180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'tehtävät 10-16'!$B$1:$C$1</c:f>
              <c:strCache>
                <c:ptCount val="2"/>
                <c:pt idx="0">
                  <c:v>tytöt</c:v>
                </c:pt>
                <c:pt idx="1">
                  <c:v>pojat</c:v>
                </c:pt>
              </c:strCache>
            </c:strRef>
          </c:cat>
          <c:val>
            <c:numRef>
              <c:f>'tehtävät 10-16'!$B$6:$C$6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A9-45D1-8D7B-65FFB85D9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1256808"/>
        <c:axId val="491259432"/>
      </c:barChart>
      <c:catAx>
        <c:axId val="491256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oppilaiden</a:t>
                </a:r>
                <a:r>
                  <a:rPr lang="fi-FI" baseline="0"/>
                  <a:t> pituudet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91259432"/>
        <c:crosses val="autoZero"/>
        <c:auto val="1"/>
        <c:lblAlgn val="ctr"/>
        <c:lblOffset val="100"/>
        <c:noMultiLvlLbl val="0"/>
      </c:catAx>
      <c:valAx>
        <c:axId val="491259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9a</a:t>
                </a:r>
                <a:r>
                  <a:rPr lang="fi-FI" baseline="0"/>
                  <a:t> luokan oppilaiden pituudet</a:t>
                </a:r>
                <a:endParaRPr lang="fi-F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91256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'tehtävät 10-16'!$B$23</c:f>
              <c:strCache>
                <c:ptCount val="1"/>
                <c:pt idx="0">
                  <c:v>tytöt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0B-4EFD-8AEE-C9CC0D7F857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0B-4EFD-8AEE-C9CC0D7F857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E0B-4EFD-8AEE-C9CC0D7F8579}"/>
              </c:ext>
            </c:extLst>
          </c:dPt>
          <c:cat>
            <c:strRef>
              <c:f>'tehtävät 10-16'!$A$24:$A$26</c:f>
              <c:strCache>
                <c:ptCount val="3"/>
                <c:pt idx="0">
                  <c:v>kyllä</c:v>
                </c:pt>
                <c:pt idx="1">
                  <c:v>ei</c:v>
                </c:pt>
                <c:pt idx="2">
                  <c:v>eos</c:v>
                </c:pt>
              </c:strCache>
            </c:strRef>
          </c:cat>
          <c:val>
            <c:numRef>
              <c:f>'tehtävät 10-16'!$B$24:$B$26</c:f>
              <c:numCache>
                <c:formatCode>General</c:formatCode>
                <c:ptCount val="3"/>
                <c:pt idx="0">
                  <c:v>87</c:v>
                </c:pt>
                <c:pt idx="1">
                  <c:v>74</c:v>
                </c:pt>
                <c:pt idx="2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7-42FD-AC6C-70C4E60D6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6916875233496098E-2"/>
          <c:y val="0.16720238095238096"/>
          <c:w val="0.87070493797637427"/>
          <c:h val="0.71375"/>
        </c:manualLayout>
      </c:layout>
      <c:lineChart>
        <c:grouping val="standard"/>
        <c:varyColors val="0"/>
        <c:ser>
          <c:idx val="0"/>
          <c:order val="0"/>
          <c:tx>
            <c:strRef>
              <c:f>'tehtävät 10-16'!$A$39</c:f>
              <c:strCache>
                <c:ptCount val="1"/>
                <c:pt idx="0">
                  <c:v>C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'tehtävät 10-16'!$B$38:$H$38</c:f>
              <c:strCache>
                <c:ptCount val="7"/>
                <c:pt idx="0">
                  <c:v>ma</c:v>
                </c:pt>
                <c:pt idx="1">
                  <c:v>ti</c:v>
                </c:pt>
                <c:pt idx="2">
                  <c:v>ke</c:v>
                </c:pt>
                <c:pt idx="3">
                  <c:v>to</c:v>
                </c:pt>
                <c:pt idx="4">
                  <c:v>pe</c:v>
                </c:pt>
                <c:pt idx="5">
                  <c:v>la</c:v>
                </c:pt>
                <c:pt idx="6">
                  <c:v>su</c:v>
                </c:pt>
              </c:strCache>
            </c:strRef>
          </c:cat>
          <c:val>
            <c:numRef>
              <c:f>'tehtävät 10-16'!$B$39:$H$39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-1</c:v>
                </c:pt>
                <c:pt idx="3">
                  <c:v>-5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7-439F-9348-1A79A6414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406104"/>
        <c:axId val="457410368"/>
      </c:lineChart>
      <c:catAx>
        <c:axId val="457406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57410368"/>
        <c:crosses val="autoZero"/>
        <c:auto val="1"/>
        <c:lblAlgn val="ctr"/>
        <c:lblOffset val="100"/>
        <c:noMultiLvlLbl val="0"/>
      </c:catAx>
      <c:valAx>
        <c:axId val="45741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57406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'tehtävät 10-16'!$B$52</c:f>
              <c:strCache>
                <c:ptCount val="1"/>
                <c:pt idx="0">
                  <c:v>mm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'tehtävät 10-16'!$C$51:$E$51</c:f>
              <c:strCache>
                <c:ptCount val="3"/>
                <c:pt idx="0">
                  <c:v>kesä</c:v>
                </c:pt>
                <c:pt idx="1">
                  <c:v>heinä</c:v>
                </c:pt>
                <c:pt idx="2">
                  <c:v>elo</c:v>
                </c:pt>
              </c:strCache>
            </c:strRef>
          </c:cat>
          <c:val>
            <c:numRef>
              <c:f>'tehtävät 10-16'!$C$52:$E$52</c:f>
              <c:numCache>
                <c:formatCode>General</c:formatCode>
                <c:ptCount val="3"/>
                <c:pt idx="0">
                  <c:v>65</c:v>
                </c:pt>
                <c:pt idx="1">
                  <c:v>50</c:v>
                </c:pt>
                <c:pt idx="2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2-49F5-98A3-6367DDD83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kioskin myynti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'tehtävät 10-16'!$C$68</c:f>
              <c:strCache>
                <c:ptCount val="1"/>
                <c:pt idx="0">
                  <c:v>välipalat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'tehtävät 10-16'!$B$69:$B$73</c:f>
              <c:strCache>
                <c:ptCount val="5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</c:strCache>
            </c:strRef>
          </c:cat>
          <c:val>
            <c:numRef>
              <c:f>'tehtävät 10-16'!$C$69:$C$73</c:f>
              <c:numCache>
                <c:formatCode>General</c:formatCode>
                <c:ptCount val="5"/>
                <c:pt idx="0">
                  <c:v>120.5</c:v>
                </c:pt>
                <c:pt idx="1">
                  <c:v>99.45</c:v>
                </c:pt>
                <c:pt idx="2">
                  <c:v>134</c:v>
                </c:pt>
                <c:pt idx="3">
                  <c:v>201.7</c:v>
                </c:pt>
                <c:pt idx="4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1-4C7A-A76E-F984A446AAF1}"/>
            </c:ext>
          </c:extLst>
        </c:ser>
        <c:ser>
          <c:idx val="1"/>
          <c:order val="1"/>
          <c:tx>
            <c:strRef>
              <c:f>'tehtävät 10-16'!$D$68</c:f>
              <c:strCache>
                <c:ptCount val="1"/>
                <c:pt idx="0">
                  <c:v>juomat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'tehtävät 10-16'!$B$69:$B$73</c:f>
              <c:strCache>
                <c:ptCount val="5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</c:strCache>
            </c:strRef>
          </c:cat>
          <c:val>
            <c:numRef>
              <c:f>'tehtävät 10-16'!$D$69:$D$73</c:f>
              <c:numCache>
                <c:formatCode>General</c:formatCode>
                <c:ptCount val="5"/>
                <c:pt idx="0">
                  <c:v>120.5</c:v>
                </c:pt>
                <c:pt idx="1">
                  <c:v>95.7</c:v>
                </c:pt>
                <c:pt idx="2">
                  <c:v>126</c:v>
                </c:pt>
                <c:pt idx="3">
                  <c:v>189.75</c:v>
                </c:pt>
                <c:pt idx="4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61-4C7A-A76E-F984A446AAF1}"/>
            </c:ext>
          </c:extLst>
        </c:ser>
        <c:ser>
          <c:idx val="2"/>
          <c:order val="2"/>
          <c:tx>
            <c:strRef>
              <c:f>'tehtävät 10-16'!$E$68</c:f>
              <c:strCache>
                <c:ptCount val="1"/>
                <c:pt idx="0">
                  <c:v>tarvikkeet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'tehtävät 10-16'!$B$69:$B$73</c:f>
              <c:strCache>
                <c:ptCount val="5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</c:strCache>
            </c:strRef>
          </c:cat>
          <c:val>
            <c:numRef>
              <c:f>'tehtävät 10-16'!$E$69:$E$73</c:f>
              <c:numCache>
                <c:formatCode>General</c:formatCode>
                <c:ptCount val="5"/>
                <c:pt idx="0">
                  <c:v>45</c:v>
                </c:pt>
                <c:pt idx="1">
                  <c:v>78.5</c:v>
                </c:pt>
                <c:pt idx="2">
                  <c:v>109.5</c:v>
                </c:pt>
                <c:pt idx="3">
                  <c:v>99.75</c:v>
                </c:pt>
                <c:pt idx="4">
                  <c:v>132.5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61-4C7A-A76E-F984A446A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57411024"/>
        <c:axId val="457408728"/>
      </c:barChart>
      <c:catAx>
        <c:axId val="457411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57408728"/>
        <c:crosses val="autoZero"/>
        <c:auto val="1"/>
        <c:lblAlgn val="ctr"/>
        <c:lblOffset val="100"/>
        <c:noMultiLvlLbl val="0"/>
      </c:catAx>
      <c:valAx>
        <c:axId val="457408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5741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Kioskin myynti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'tehtävät 10-16'!$C$68</c:f>
              <c:strCache>
                <c:ptCount val="1"/>
                <c:pt idx="0">
                  <c:v>välipalat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'tehtävät 10-16'!$B$69:$B$73</c:f>
              <c:strCache>
                <c:ptCount val="5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</c:strCache>
            </c:strRef>
          </c:cat>
          <c:val>
            <c:numRef>
              <c:f>'tehtävät 10-16'!$C$69:$C$73</c:f>
              <c:numCache>
                <c:formatCode>General</c:formatCode>
                <c:ptCount val="5"/>
                <c:pt idx="0">
                  <c:v>120.5</c:v>
                </c:pt>
                <c:pt idx="1">
                  <c:v>99.45</c:v>
                </c:pt>
                <c:pt idx="2">
                  <c:v>134</c:v>
                </c:pt>
                <c:pt idx="3">
                  <c:v>201.7</c:v>
                </c:pt>
                <c:pt idx="4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F-4113-8F55-725BD2199975}"/>
            </c:ext>
          </c:extLst>
        </c:ser>
        <c:ser>
          <c:idx val="1"/>
          <c:order val="1"/>
          <c:tx>
            <c:strRef>
              <c:f>'tehtävät 10-16'!$D$68</c:f>
              <c:strCache>
                <c:ptCount val="1"/>
                <c:pt idx="0">
                  <c:v>juomat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'tehtävät 10-16'!$B$69:$B$73</c:f>
              <c:strCache>
                <c:ptCount val="5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</c:strCache>
            </c:strRef>
          </c:cat>
          <c:val>
            <c:numRef>
              <c:f>'tehtävät 10-16'!$D$69:$D$73</c:f>
              <c:numCache>
                <c:formatCode>General</c:formatCode>
                <c:ptCount val="5"/>
                <c:pt idx="0">
                  <c:v>120.5</c:v>
                </c:pt>
                <c:pt idx="1">
                  <c:v>95.7</c:v>
                </c:pt>
                <c:pt idx="2">
                  <c:v>126</c:v>
                </c:pt>
                <c:pt idx="3">
                  <c:v>189.75</c:v>
                </c:pt>
                <c:pt idx="4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F-4113-8F55-725BD2199975}"/>
            </c:ext>
          </c:extLst>
        </c:ser>
        <c:ser>
          <c:idx val="2"/>
          <c:order val="2"/>
          <c:tx>
            <c:strRef>
              <c:f>'tehtävät 10-16'!$E$68</c:f>
              <c:strCache>
                <c:ptCount val="1"/>
                <c:pt idx="0">
                  <c:v>tarvikkeet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'tehtävät 10-16'!$B$69:$B$73</c:f>
              <c:strCache>
                <c:ptCount val="5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</c:strCache>
            </c:strRef>
          </c:cat>
          <c:val>
            <c:numRef>
              <c:f>'tehtävät 10-16'!$E$69:$E$73</c:f>
              <c:numCache>
                <c:formatCode>General</c:formatCode>
                <c:ptCount val="5"/>
                <c:pt idx="0">
                  <c:v>45</c:v>
                </c:pt>
                <c:pt idx="1">
                  <c:v>78.5</c:v>
                </c:pt>
                <c:pt idx="2">
                  <c:v>109.5</c:v>
                </c:pt>
                <c:pt idx="3">
                  <c:v>99.75</c:v>
                </c:pt>
                <c:pt idx="4">
                  <c:v>132.5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3F-4113-8F55-725BD2199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869416"/>
        <c:axId val="465869744"/>
      </c:lineChart>
      <c:catAx>
        <c:axId val="4658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65869744"/>
        <c:crosses val="autoZero"/>
        <c:auto val="1"/>
        <c:lblAlgn val="ctr"/>
        <c:lblOffset val="100"/>
        <c:noMultiLvlLbl val="0"/>
      </c:catAx>
      <c:valAx>
        <c:axId val="46586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6586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'tehtävät 10-16'!$B$85</c:f>
              <c:strCache>
                <c:ptCount val="1"/>
                <c:pt idx="0">
                  <c:v>lukumäärä (tuhansia)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C8-4BDE-974B-DB04C29AFCE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3C8-4BDE-974B-DB04C29AFCE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C8-4BDE-974B-DB04C29AFCE5}"/>
              </c:ext>
            </c:extLst>
          </c:dPt>
          <c:dLbls>
            <c:dLbl>
              <c:idx val="2"/>
              <c:layout>
                <c:manualLayout>
                  <c:x val="-8.2205513784461226E-2"/>
                  <c:y val="5.6497175141242938E-3"/>
                </c:manualLayout>
              </c:layout>
              <c:tx>
                <c:rich>
                  <a:bodyPr/>
                  <a:lstStyle/>
                  <a:p>
                    <a:fld id="{840DB8FB-0CC0-4134-A3AF-98BA508C2E93}" type="CATEGORYNAME">
                      <a:rPr lang="en-US"/>
                      <a:pPr/>
                      <a:t>[LUOKAN NIMI]</a:t>
                    </a:fld>
                    <a:r>
                      <a:rPr lang="en-US" baseline="0"/>
                      <a:t>
0.03%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3C8-4BDE-974B-DB04C29AFCE5}"/>
                </c:ext>
              </c:extLst>
            </c:dLbl>
            <c:dLbl>
              <c:idx val="3"/>
              <c:layout>
                <c:manualLayout>
                  <c:x val="2.2055137844611456E-2"/>
                  <c:y val="-8.4745762711864528E-3"/>
                </c:manualLayout>
              </c:layout>
              <c:tx>
                <c:rich>
                  <a:bodyPr/>
                  <a:lstStyle/>
                  <a:p>
                    <a:fld id="{6FB88390-FFE0-4FDC-99D5-0A703D33D1A4}" type="CATEGORYNAME">
                      <a:rPr lang="en-US"/>
                      <a:pPr/>
                      <a:t>[LUOKAN NIMI]</a:t>
                    </a:fld>
                    <a:endParaRPr lang="en-US" baseline="0"/>
                  </a:p>
                  <a:p>
                    <a:r>
                      <a:rPr lang="en-US"/>
                      <a:t>0.005%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3C8-4BDE-974B-DB04C29AFCE5}"/>
                </c:ext>
              </c:extLst>
            </c:dLbl>
            <c:dLbl>
              <c:idx val="4"/>
              <c:layout>
                <c:manualLayout>
                  <c:x val="0.15854853094819457"/>
                  <c:y val="3.8504879197792566E-2"/>
                </c:manualLayout>
              </c:layout>
              <c:tx>
                <c:rich>
                  <a:bodyPr/>
                  <a:lstStyle/>
                  <a:p>
                    <a:fld id="{FA14D087-A316-4629-A5E0-2FA86403438D}" type="CATEGORYNAME">
                      <a:rPr lang="en-US"/>
                      <a:pPr/>
                      <a:t>[LUOKAN NIMI]</a:t>
                    </a:fld>
                    <a:r>
                      <a:rPr lang="en-US" baseline="0"/>
                      <a:t>
0.01%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3C8-4BDE-974B-DB04C29AFCE5}"/>
                </c:ext>
              </c:extLst>
            </c:dLbl>
            <c:numFmt formatCode="General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'tehtävät 10-16'!$A$86:$A$90</c:f>
              <c:strCache>
                <c:ptCount val="5"/>
                <c:pt idx="0">
                  <c:v>android</c:v>
                </c:pt>
                <c:pt idx="1">
                  <c:v>iOS</c:v>
                </c:pt>
                <c:pt idx="2">
                  <c:v>windows</c:v>
                </c:pt>
                <c:pt idx="3">
                  <c:v>blackberry</c:v>
                </c:pt>
                <c:pt idx="4">
                  <c:v>muu</c:v>
                </c:pt>
              </c:strCache>
            </c:strRef>
          </c:cat>
          <c:val>
            <c:numRef>
              <c:f>'tehtävät 10-16'!$B$86:$B$90</c:f>
              <c:numCache>
                <c:formatCode>General</c:formatCode>
                <c:ptCount val="5"/>
                <c:pt idx="0">
                  <c:v>352670</c:v>
                </c:pt>
                <c:pt idx="1">
                  <c:v>77039</c:v>
                </c:pt>
                <c:pt idx="2">
                  <c:v>1092</c:v>
                </c:pt>
                <c:pt idx="3">
                  <c:v>208</c:v>
                </c:pt>
                <c:pt idx="4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8-4BDE-974B-DB04C29AFCE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5</xdr:row>
      <xdr:rowOff>9525</xdr:rowOff>
    </xdr:from>
    <xdr:to>
      <xdr:col>14</xdr:col>
      <xdr:colOff>542925</xdr:colOff>
      <xdr:row>19</xdr:row>
      <xdr:rowOff>47624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2</xdr:row>
      <xdr:rowOff>28575</xdr:rowOff>
    </xdr:from>
    <xdr:to>
      <xdr:col>14</xdr:col>
      <xdr:colOff>123825</xdr:colOff>
      <xdr:row>18</xdr:row>
      <xdr:rowOff>171450</xdr:rowOff>
    </xdr:to>
    <xdr:graphicFrame macro="">
      <xdr:nvGraphicFramePr>
        <xdr:cNvPr id="3" name="Kaavi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20</xdr:row>
      <xdr:rowOff>66675</xdr:rowOff>
    </xdr:from>
    <xdr:to>
      <xdr:col>11</xdr:col>
      <xdr:colOff>304800</xdr:colOff>
      <xdr:row>34</xdr:row>
      <xdr:rowOff>142875</xdr:rowOff>
    </xdr:to>
    <xdr:graphicFrame macro="">
      <xdr:nvGraphicFramePr>
        <xdr:cNvPr id="5" name="Kaavi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85725</xdr:colOff>
      <xdr:row>37</xdr:row>
      <xdr:rowOff>0</xdr:rowOff>
    </xdr:from>
    <xdr:to>
      <xdr:col>14</xdr:col>
      <xdr:colOff>295274</xdr:colOff>
      <xdr:row>48</xdr:row>
      <xdr:rowOff>38100</xdr:rowOff>
    </xdr:to>
    <xdr:graphicFrame macro="">
      <xdr:nvGraphicFramePr>
        <xdr:cNvPr id="6" name="Kaavi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485775</xdr:colOff>
      <xdr:row>50</xdr:row>
      <xdr:rowOff>171450</xdr:rowOff>
    </xdr:from>
    <xdr:to>
      <xdr:col>13</xdr:col>
      <xdr:colOff>180975</xdr:colOff>
      <xdr:row>65</xdr:row>
      <xdr:rowOff>57150</xdr:rowOff>
    </xdr:to>
    <xdr:graphicFrame macro="">
      <xdr:nvGraphicFramePr>
        <xdr:cNvPr id="7" name="Kaavi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257175</xdr:colOff>
      <xdr:row>66</xdr:row>
      <xdr:rowOff>180975</xdr:rowOff>
    </xdr:from>
    <xdr:to>
      <xdr:col>13</xdr:col>
      <xdr:colOff>561975</xdr:colOff>
      <xdr:row>81</xdr:row>
      <xdr:rowOff>66675</xdr:rowOff>
    </xdr:to>
    <xdr:graphicFrame macro="">
      <xdr:nvGraphicFramePr>
        <xdr:cNvPr id="8" name="Kaavi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133350</xdr:colOff>
      <xdr:row>67</xdr:row>
      <xdr:rowOff>38100</xdr:rowOff>
    </xdr:from>
    <xdr:to>
      <xdr:col>19</xdr:col>
      <xdr:colOff>457199</xdr:colOff>
      <xdr:row>81</xdr:row>
      <xdr:rowOff>47625</xdr:rowOff>
    </xdr:to>
    <xdr:graphicFrame macro="">
      <xdr:nvGraphicFramePr>
        <xdr:cNvPr id="9" name="Kaavi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66676</xdr:colOff>
      <xdr:row>82</xdr:row>
      <xdr:rowOff>47625</xdr:rowOff>
    </xdr:from>
    <xdr:to>
      <xdr:col>12</xdr:col>
      <xdr:colOff>466726</xdr:colOff>
      <xdr:row>101</xdr:row>
      <xdr:rowOff>142875</xdr:rowOff>
    </xdr:to>
    <xdr:graphicFrame macro="">
      <xdr:nvGraphicFramePr>
        <xdr:cNvPr id="11" name="Kaavi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N6" sqref="N6:N7"/>
    </sheetView>
  </sheetViews>
  <sheetFormatPr defaultRowHeight="15" x14ac:dyDescent="0.25"/>
  <cols>
    <col min="1" max="1" width="12.42578125" customWidth="1"/>
  </cols>
  <sheetData>
    <row r="1" spans="1:11" x14ac:dyDescent="0.25">
      <c r="A1">
        <v>3.5</v>
      </c>
    </row>
    <row r="2" spans="1:11" x14ac:dyDescent="0.25">
      <c r="A2">
        <v>7.2</v>
      </c>
      <c r="B2">
        <v>9</v>
      </c>
      <c r="D2">
        <v>3</v>
      </c>
    </row>
    <row r="4" spans="1:11" x14ac:dyDescent="0.25">
      <c r="B4">
        <v>2</v>
      </c>
    </row>
    <row r="6" spans="1:11" x14ac:dyDescent="0.25">
      <c r="A6" t="s">
        <v>0</v>
      </c>
      <c r="D6" t="s">
        <v>5</v>
      </c>
      <c r="G6" t="s">
        <v>9</v>
      </c>
      <c r="J6" t="s">
        <v>11</v>
      </c>
    </row>
    <row r="7" spans="1:11" x14ac:dyDescent="0.25">
      <c r="A7" t="s">
        <v>1</v>
      </c>
      <c r="B7">
        <f>SUM(B2,D2)</f>
        <v>12</v>
      </c>
      <c r="D7" t="s">
        <v>6</v>
      </c>
      <c r="E7">
        <f>POWER(B2,2)</f>
        <v>81</v>
      </c>
      <c r="G7" t="s">
        <v>6</v>
      </c>
      <c r="H7">
        <f>SUM(A1:D4)</f>
        <v>24.7</v>
      </c>
      <c r="J7" t="s">
        <v>12</v>
      </c>
      <c r="K7">
        <f>PRODUCT(A1:A2)</f>
        <v>25.2</v>
      </c>
    </row>
    <row r="8" spans="1:11" x14ac:dyDescent="0.25">
      <c r="A8" t="s">
        <v>3</v>
      </c>
      <c r="B8">
        <f>PRODUCT(B2,D2)</f>
        <v>27</v>
      </c>
      <c r="D8" t="s">
        <v>2</v>
      </c>
      <c r="E8">
        <f>POWER(B2,0.5)</f>
        <v>3</v>
      </c>
      <c r="G8" t="s">
        <v>2</v>
      </c>
      <c r="H8">
        <f>AVERAGE(A1:D4)</f>
        <v>4.9399999999999995</v>
      </c>
      <c r="J8" t="s">
        <v>2</v>
      </c>
      <c r="K8">
        <f>SUM(A1:A2:A1:A2)</f>
        <v>10.7</v>
      </c>
    </row>
    <row r="9" spans="1:11" x14ac:dyDescent="0.25">
      <c r="A9" t="s">
        <v>4</v>
      </c>
      <c r="B9">
        <f>QUOTIENT(B2,D2)</f>
        <v>3</v>
      </c>
      <c r="D9" t="s">
        <v>7</v>
      </c>
      <c r="E9">
        <f>POWER(B2,2)</f>
        <v>81</v>
      </c>
      <c r="G9" t="s">
        <v>10</v>
      </c>
      <c r="H9">
        <v>9</v>
      </c>
    </row>
    <row r="10" spans="1:11" x14ac:dyDescent="0.25">
      <c r="D10" t="s">
        <v>8</v>
      </c>
      <c r="E10">
        <f>POWER(B2,1.5)</f>
        <v>27</v>
      </c>
      <c r="G10" t="s">
        <v>8</v>
      </c>
      <c r="H10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"/>
  <sheetViews>
    <sheetView workbookViewId="0">
      <selection activeCell="G7" sqref="G7"/>
    </sheetView>
  </sheetViews>
  <sheetFormatPr defaultRowHeight="15" x14ac:dyDescent="0.25"/>
  <cols>
    <col min="4" max="4" width="10.140625" customWidth="1"/>
  </cols>
  <sheetData>
    <row r="2" spans="1:12" x14ac:dyDescent="0.25">
      <c r="B2" t="s">
        <v>19</v>
      </c>
      <c r="C2" t="s">
        <v>20</v>
      </c>
      <c r="D2" t="s">
        <v>21</v>
      </c>
      <c r="E2" t="s">
        <v>18</v>
      </c>
      <c r="G2" t="s">
        <v>22</v>
      </c>
      <c r="I2" t="s">
        <v>23</v>
      </c>
      <c r="J2">
        <f>MAX(B3:D7)</f>
        <v>210</v>
      </c>
      <c r="L2" t="s">
        <v>24</v>
      </c>
    </row>
    <row r="3" spans="1:12" x14ac:dyDescent="0.25">
      <c r="A3" t="s">
        <v>13</v>
      </c>
      <c r="B3">
        <v>120.5</v>
      </c>
      <c r="C3">
        <v>120.5</v>
      </c>
      <c r="D3">
        <v>45</v>
      </c>
      <c r="E3">
        <f>SUM(B3:C3:D3)</f>
        <v>286</v>
      </c>
      <c r="I3" t="s">
        <v>2</v>
      </c>
      <c r="J3">
        <f>MIN(B3:D7)</f>
        <v>45</v>
      </c>
      <c r="L3" t="s">
        <v>12</v>
      </c>
    </row>
    <row r="4" spans="1:12" x14ac:dyDescent="0.25">
      <c r="A4" t="s">
        <v>14</v>
      </c>
      <c r="B4">
        <v>99.45</v>
      </c>
      <c r="C4">
        <v>95.7</v>
      </c>
      <c r="D4">
        <v>78.5</v>
      </c>
      <c r="E4">
        <f>SUM(B4:C4:D4)</f>
        <v>273.64999999999998</v>
      </c>
      <c r="I4" t="s">
        <v>7</v>
      </c>
      <c r="J4">
        <f>AVERAGE(B3:D7)</f>
        <v>130.74333333333334</v>
      </c>
    </row>
    <row r="5" spans="1:12" x14ac:dyDescent="0.25">
      <c r="A5" t="s">
        <v>15</v>
      </c>
      <c r="B5">
        <v>134</v>
      </c>
      <c r="C5">
        <v>126</v>
      </c>
      <c r="D5">
        <v>109.5</v>
      </c>
      <c r="E5">
        <f>SUM(B5:C5:D5)</f>
        <v>369.5</v>
      </c>
    </row>
    <row r="6" spans="1:12" x14ac:dyDescent="0.25">
      <c r="A6" t="s">
        <v>16</v>
      </c>
      <c r="B6">
        <v>201</v>
      </c>
      <c r="C6">
        <v>189.75</v>
      </c>
      <c r="D6">
        <v>99.75</v>
      </c>
      <c r="E6">
        <f>SUM(B6:C6:D6)</f>
        <v>490.5</v>
      </c>
    </row>
    <row r="7" spans="1:12" x14ac:dyDescent="0.25">
      <c r="A7" t="s">
        <v>17</v>
      </c>
      <c r="B7">
        <v>210</v>
      </c>
      <c r="C7">
        <v>199</v>
      </c>
      <c r="D7">
        <v>132.5</v>
      </c>
      <c r="E7">
        <f>SUM(B7:C7:D7)</f>
        <v>541.5</v>
      </c>
    </row>
    <row r="8" spans="1:12" x14ac:dyDescent="0.25">
      <c r="A8" t="s">
        <v>18</v>
      </c>
      <c r="B8">
        <f>SUM(B3:B4:B5:B6:B7)</f>
        <v>764.95</v>
      </c>
      <c r="C8">
        <f>SUM(C3:C4:C5:C6:C7)</f>
        <v>730.95</v>
      </c>
      <c r="D8">
        <f>SUM(D3:D4:D5:D6:D7)</f>
        <v>465.25</v>
      </c>
      <c r="E8">
        <f>SUM(E3:E4:E5:E6:E7)</f>
        <v>1961.15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abSelected="1" topLeftCell="A83" workbookViewId="0">
      <selection activeCell="C88" sqref="C88"/>
    </sheetView>
  </sheetViews>
  <sheetFormatPr defaultRowHeight="15" x14ac:dyDescent="0.25"/>
  <cols>
    <col min="1" max="1" width="18.140625" customWidth="1"/>
  </cols>
  <sheetData>
    <row r="1" spans="1:3" x14ac:dyDescent="0.25">
      <c r="B1" t="s">
        <v>25</v>
      </c>
      <c r="C1" t="s">
        <v>26</v>
      </c>
    </row>
    <row r="2" spans="1:3" x14ac:dyDescent="0.25">
      <c r="A2" t="s">
        <v>27</v>
      </c>
      <c r="B2">
        <v>1</v>
      </c>
      <c r="C2">
        <v>0</v>
      </c>
    </row>
    <row r="3" spans="1:3" x14ac:dyDescent="0.25">
      <c r="A3" t="s">
        <v>28</v>
      </c>
      <c r="B3">
        <v>2</v>
      </c>
      <c r="C3">
        <v>1</v>
      </c>
    </row>
    <row r="4" spans="1:3" x14ac:dyDescent="0.25">
      <c r="A4" t="s">
        <v>29</v>
      </c>
      <c r="B4">
        <v>3</v>
      </c>
      <c r="C4">
        <v>3</v>
      </c>
    </row>
    <row r="5" spans="1:3" x14ac:dyDescent="0.25">
      <c r="A5" t="s">
        <v>30</v>
      </c>
      <c r="B5">
        <v>3</v>
      </c>
      <c r="C5">
        <v>5</v>
      </c>
    </row>
    <row r="6" spans="1:3" x14ac:dyDescent="0.25">
      <c r="A6" t="s">
        <v>31</v>
      </c>
      <c r="B6">
        <v>1</v>
      </c>
      <c r="C6">
        <v>2</v>
      </c>
    </row>
    <row r="8" spans="1:3" x14ac:dyDescent="0.25">
      <c r="A8" t="s">
        <v>32</v>
      </c>
    </row>
    <row r="22" spans="1:2" x14ac:dyDescent="0.25">
      <c r="A22" t="s">
        <v>33</v>
      </c>
    </row>
    <row r="23" spans="1:2" x14ac:dyDescent="0.25">
      <c r="B23" t="s">
        <v>25</v>
      </c>
    </row>
    <row r="24" spans="1:2" x14ac:dyDescent="0.25">
      <c r="A24" t="s">
        <v>34</v>
      </c>
      <c r="B24">
        <v>87</v>
      </c>
    </row>
    <row r="25" spans="1:2" x14ac:dyDescent="0.25">
      <c r="A25" t="s">
        <v>35</v>
      </c>
      <c r="B25">
        <v>74</v>
      </c>
    </row>
    <row r="26" spans="1:2" x14ac:dyDescent="0.25">
      <c r="A26" t="s">
        <v>36</v>
      </c>
      <c r="B26">
        <v>52</v>
      </c>
    </row>
    <row r="37" spans="1:8" ht="21" customHeight="1" x14ac:dyDescent="0.25">
      <c r="A37" t="s">
        <v>37</v>
      </c>
    </row>
    <row r="38" spans="1:8" x14ac:dyDescent="0.25">
      <c r="B38" t="s">
        <v>38</v>
      </c>
      <c r="C38" t="s">
        <v>39</v>
      </c>
      <c r="D38" t="s">
        <v>40</v>
      </c>
      <c r="E38" t="s">
        <v>41</v>
      </c>
      <c r="F38" t="s">
        <v>42</v>
      </c>
      <c r="G38" t="s">
        <v>43</v>
      </c>
      <c r="H38" t="s">
        <v>44</v>
      </c>
    </row>
    <row r="39" spans="1:8" x14ac:dyDescent="0.25">
      <c r="A39" t="s">
        <v>45</v>
      </c>
      <c r="B39">
        <v>2</v>
      </c>
      <c r="C39">
        <v>0</v>
      </c>
      <c r="D39">
        <v>-1</v>
      </c>
      <c r="E39">
        <v>-5</v>
      </c>
      <c r="F39">
        <v>1</v>
      </c>
      <c r="G39">
        <v>4</v>
      </c>
      <c r="H39">
        <v>1</v>
      </c>
    </row>
    <row r="50" spans="1:9" x14ac:dyDescent="0.25">
      <c r="A50" t="s">
        <v>46</v>
      </c>
    </row>
    <row r="51" spans="1:9" x14ac:dyDescent="0.25">
      <c r="C51" t="s">
        <v>47</v>
      </c>
      <c r="D51" t="s">
        <v>48</v>
      </c>
      <c r="E51" t="s">
        <v>49</v>
      </c>
      <c r="I51" t="s">
        <v>51</v>
      </c>
    </row>
    <row r="52" spans="1:9" x14ac:dyDescent="0.25">
      <c r="B52" t="s">
        <v>50</v>
      </c>
      <c r="C52">
        <v>65</v>
      </c>
      <c r="D52">
        <v>50</v>
      </c>
      <c r="E52">
        <v>72</v>
      </c>
    </row>
    <row r="67" spans="1:5" x14ac:dyDescent="0.25">
      <c r="A67" t="s">
        <v>52</v>
      </c>
    </row>
    <row r="68" spans="1:5" x14ac:dyDescent="0.25">
      <c r="C68" t="s">
        <v>19</v>
      </c>
      <c r="D68" t="s">
        <v>20</v>
      </c>
      <c r="E68" t="s">
        <v>21</v>
      </c>
    </row>
    <row r="69" spans="1:5" x14ac:dyDescent="0.25">
      <c r="B69" t="s">
        <v>13</v>
      </c>
      <c r="C69">
        <v>120.5</v>
      </c>
      <c r="D69">
        <v>120.5</v>
      </c>
      <c r="E69">
        <v>45</v>
      </c>
    </row>
    <row r="70" spans="1:5" x14ac:dyDescent="0.25">
      <c r="B70" t="s">
        <v>14</v>
      </c>
      <c r="C70">
        <v>99.45</v>
      </c>
      <c r="D70">
        <v>95.7</v>
      </c>
      <c r="E70">
        <v>78.5</v>
      </c>
    </row>
    <row r="71" spans="1:5" x14ac:dyDescent="0.25">
      <c r="B71" t="s">
        <v>15</v>
      </c>
      <c r="C71">
        <v>134</v>
      </c>
      <c r="D71">
        <v>126</v>
      </c>
      <c r="E71">
        <v>109.5</v>
      </c>
    </row>
    <row r="72" spans="1:5" x14ac:dyDescent="0.25">
      <c r="B72" t="s">
        <v>16</v>
      </c>
      <c r="C72">
        <v>201.7</v>
      </c>
      <c r="D72">
        <v>189.75</v>
      </c>
      <c r="E72">
        <v>99.75</v>
      </c>
    </row>
    <row r="73" spans="1:5" x14ac:dyDescent="0.25">
      <c r="B73" t="s">
        <v>17</v>
      </c>
      <c r="C73">
        <v>210</v>
      </c>
      <c r="D73">
        <v>199</v>
      </c>
      <c r="E73">
        <v>132.5</v>
      </c>
    </row>
    <row r="83" spans="1:3" x14ac:dyDescent="0.25">
      <c r="A83" t="s">
        <v>53</v>
      </c>
    </row>
    <row r="85" spans="1:3" x14ac:dyDescent="0.25">
      <c r="A85" t="s">
        <v>54</v>
      </c>
      <c r="B85" t="s">
        <v>60</v>
      </c>
    </row>
    <row r="86" spans="1:3" x14ac:dyDescent="0.25">
      <c r="A86" t="s">
        <v>55</v>
      </c>
      <c r="B86">
        <v>352670</v>
      </c>
      <c r="C86" s="1">
        <v>0.82</v>
      </c>
    </row>
    <row r="87" spans="1:3" x14ac:dyDescent="0.25">
      <c r="A87" t="s">
        <v>56</v>
      </c>
      <c r="B87">
        <v>77039</v>
      </c>
      <c r="C87">
        <v>18</v>
      </c>
    </row>
    <row r="88" spans="1:3" x14ac:dyDescent="0.25">
      <c r="A88" t="s">
        <v>57</v>
      </c>
      <c r="B88">
        <v>1092</v>
      </c>
      <c r="C88" s="2">
        <v>2.9999999999999997E-4</v>
      </c>
    </row>
    <row r="89" spans="1:3" x14ac:dyDescent="0.25">
      <c r="A89" t="s">
        <v>58</v>
      </c>
      <c r="B89">
        <v>208</v>
      </c>
    </row>
    <row r="90" spans="1:3" x14ac:dyDescent="0.25">
      <c r="A90" t="s">
        <v>59</v>
      </c>
      <c r="B90">
        <v>530</v>
      </c>
    </row>
    <row r="91" spans="1:3" x14ac:dyDescent="0.25">
      <c r="A91" t="s">
        <v>18</v>
      </c>
      <c r="B91">
        <f>SUM(B86:B87:B88:B89:B90)</f>
        <v>431539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tehtävät 1-4</vt:lpstr>
      <vt:lpstr>tehtävät 5-8</vt:lpstr>
      <vt:lpstr>tehtävät 10-16</vt:lpstr>
    </vt:vector>
  </TitlesOfParts>
  <Company>Pieksämäen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Iida Suhonen</dc:creator>
  <cp:lastModifiedBy>Iida Suhonen</cp:lastModifiedBy>
  <dcterms:created xsi:type="dcterms:W3CDTF">2024-04-15T10:20:31Z</dcterms:created>
  <dcterms:modified xsi:type="dcterms:W3CDTF">2024-04-19T06:52:13Z</dcterms:modified>
</cp:coreProperties>
</file>