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ocuments\Erityispedagogiikka\"/>
    </mc:Choice>
  </mc:AlternateContent>
  <xr:revisionPtr revIDLastSave="0" documentId="8_{A4EFC8FA-ECC2-45B4-8114-7D486BD8CCFD}" xr6:coauthVersionLast="46" xr6:coauthVersionMax="46" xr10:uidLastSave="{00000000-0000-0000-0000-000000000000}"/>
  <bookViews>
    <workbookView xWindow="75" yWindow="300" windowWidth="14940" windowHeight="15165" xr2:uid="{D05A5082-B448-48BE-A144-4BA8BF9C0D95}"/>
  </bookViews>
  <sheets>
    <sheet name="Taul1" sheetId="1" r:id="rId1"/>
    <sheet name="Pivot" sheetId="2" r:id="rId2"/>
  </sheet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C23" i="1"/>
  <c r="C24" i="1"/>
  <c r="D24" i="1" s="1"/>
  <c r="E24" i="1" s="1"/>
  <c r="F24" i="1" s="1"/>
  <c r="F23" i="1"/>
  <c r="E23" i="1"/>
  <c r="D23" i="1"/>
  <c r="B23" i="1"/>
  <c r="F20" i="1"/>
  <c r="E20" i="1"/>
  <c r="D20" i="1"/>
  <c r="C20" i="1"/>
  <c r="B20" i="1"/>
  <c r="F13" i="1"/>
  <c r="E13" i="1"/>
  <c r="D13" i="1"/>
  <c r="C13" i="1"/>
  <c r="B13" i="1"/>
  <c r="F12" i="1"/>
  <c r="E12" i="1"/>
  <c r="D12" i="1"/>
  <c r="B12" i="1"/>
  <c r="C12" i="1"/>
</calcChain>
</file>

<file path=xl/sharedStrings.xml><?xml version="1.0" encoding="utf-8"?>
<sst xmlns="http://schemas.openxmlformats.org/spreadsheetml/2006/main" count="46" uniqueCount="33">
  <si>
    <t>ITKP101 Tietokone ja tietoverkot työvälineenä</t>
  </si>
  <si>
    <t>Julia Lindroos, julsusli, julia.s.lindroos@student.jyu.fi, 27.1.2021</t>
  </si>
  <si>
    <t>Opiskelijan kevätbudjetti</t>
  </si>
  <si>
    <t>Tuntipalkka</t>
  </si>
  <si>
    <t>Työtunnit</t>
  </si>
  <si>
    <t>Tulot</t>
  </si>
  <si>
    <t>Tammi</t>
  </si>
  <si>
    <t>Helmi</t>
  </si>
  <si>
    <t>Maalis</t>
  </si>
  <si>
    <t>Huhti</t>
  </si>
  <si>
    <t>Touko</t>
  </si>
  <si>
    <t>Opintoraha</t>
  </si>
  <si>
    <t>Asumistuki</t>
  </si>
  <si>
    <t>Opintolaina</t>
  </si>
  <si>
    <t>Palkka</t>
  </si>
  <si>
    <t>Yhteensä</t>
  </si>
  <si>
    <t>Kulut</t>
  </si>
  <si>
    <t>Asuminen</t>
  </si>
  <si>
    <t>Ruoka</t>
  </si>
  <si>
    <t>Hankinnat</t>
  </si>
  <si>
    <t>Muut kulut</t>
  </si>
  <si>
    <t>Säästöt</t>
  </si>
  <si>
    <t>Säästöön</t>
  </si>
  <si>
    <t>Säästössä</t>
  </si>
  <si>
    <t>Kesä</t>
  </si>
  <si>
    <t>Riviotsikot</t>
  </si>
  <si>
    <t>Kaikki yhteensä</t>
  </si>
  <si>
    <t>Summa  / Tammi</t>
  </si>
  <si>
    <t>Summa  / Helmi</t>
  </si>
  <si>
    <t>Summa  / Maalis</t>
  </si>
  <si>
    <t>Summa  / Huhti</t>
  </si>
  <si>
    <t>Summa  / Touko</t>
  </si>
  <si>
    <t>Summa  / Kesä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</si>
</sst>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165" fontId="0" fillId="0" borderId="0" xfId="0" applyNumberFormat="1"/>
    <xf numFmtId="0" fontId="1" fillId="0" borderId="0" xfId="0" applyFont="1"/>
    <xf numFmtId="165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ali" xfId="0" builtinId="0"/>
  </cellStyles>
  <dxfs count="17">
    <dxf>
      <font>
        <color rgb="FF9C0006"/>
      </font>
      <fill>
        <patternFill>
          <bgColor rgb="FFFFC7CE"/>
        </patternFill>
      </fill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[itkp1010taulukko-julsusli.xlsx]Pivot!Pivot-taulukko1</c:name>
    <c:fmtId val="0"/>
  </c:pivotSource>
  <c:chart>
    <c:autoTitleDeleted val="0"/>
    <c:pivotFmts>
      <c:pivotFmt>
        <c:idx val="0"/>
        <c:spPr>
          <a:pattFill prst="narHorz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  <c:marker>
          <c:symbol val="circle"/>
          <c:size val="6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  <c:marker>
          <c:symbol val="circle"/>
          <c:size val="6"/>
          <c:spPr>
            <a:solidFill>
              <a:schemeClr val="accent4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  <c:marker>
          <c:symbol val="circle"/>
          <c:size val="6"/>
          <c:spPr>
            <a:solidFill>
              <a:schemeClr val="accent6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narHorz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  <c:marker>
          <c:symbol val="circle"/>
          <c:size val="6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pattFill prst="narHorz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  <c:marker>
          <c:symbol val="circle"/>
          <c:size val="6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narHorz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  <c:marker>
          <c:symbol val="circle"/>
          <c:size val="6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Pivot!$B$3</c:f>
              <c:strCache>
                <c:ptCount val="1"/>
                <c:pt idx="0">
                  <c:v>Summa  / Tammi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Pivot!$A$4:$A$6</c:f>
              <c:strCache>
                <c:ptCount val="2"/>
                <c:pt idx="0">
                  <c:v>Säästössä</c:v>
                </c:pt>
                <c:pt idx="1">
                  <c:v>Säästöön</c:v>
                </c:pt>
              </c:strCache>
            </c:strRef>
          </c:cat>
          <c:val>
            <c:numRef>
              <c:f>Pivot!$B$4:$B$6</c:f>
              <c:numCache>
                <c:formatCode>General</c:formatCode>
                <c:ptCount val="2"/>
                <c:pt idx="0">
                  <c:v>0</c:v>
                </c:pt>
                <c:pt idx="1">
                  <c:v>52.67999999999995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B-44BA-B27D-F32ABDCA0C28}"/>
            </c:ext>
          </c:extLst>
        </c:ser>
        <c:ser>
          <c:idx val="1"/>
          <c:order val="1"/>
          <c:tx>
            <c:strRef>
              <c:f>Pivot!$C$3</c:f>
              <c:strCache>
                <c:ptCount val="1"/>
                <c:pt idx="0">
                  <c:v>Summa  / Helmi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f>Pivot!$A$4:$A$6</c:f>
              <c:strCache>
                <c:ptCount val="2"/>
                <c:pt idx="0">
                  <c:v>Säästössä</c:v>
                </c:pt>
                <c:pt idx="1">
                  <c:v>Säästöön</c:v>
                </c:pt>
              </c:strCache>
            </c:strRef>
          </c:cat>
          <c:val>
            <c:numRef>
              <c:f>Pivot!$C$4:$C$6</c:f>
              <c:numCache>
                <c:formatCode>General</c:formatCode>
                <c:ptCount val="2"/>
                <c:pt idx="0">
                  <c:v>52.67999999999995</c:v>
                </c:pt>
                <c:pt idx="1">
                  <c:v>265.07999999999993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6B-44BA-B27D-F32ABDCA0C28}"/>
            </c:ext>
          </c:extLst>
        </c:ser>
        <c:ser>
          <c:idx val="2"/>
          <c:order val="2"/>
          <c:tx>
            <c:strRef>
              <c:f>Pivot!$D$3</c:f>
              <c:strCache>
                <c:ptCount val="1"/>
                <c:pt idx="0">
                  <c:v>Summa  / Maalis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cat>
            <c:strRef>
              <c:f>Pivot!$A$4:$A$6</c:f>
              <c:strCache>
                <c:ptCount val="2"/>
                <c:pt idx="0">
                  <c:v>Säästössä</c:v>
                </c:pt>
                <c:pt idx="1">
                  <c:v>Säästöön</c:v>
                </c:pt>
              </c:strCache>
            </c:strRef>
          </c:cat>
          <c:val>
            <c:numRef>
              <c:f>Pivot!$D$4:$D$6</c:f>
              <c:numCache>
                <c:formatCode>General</c:formatCode>
                <c:ptCount val="2"/>
                <c:pt idx="0">
                  <c:v>317.75999999999988</c:v>
                </c:pt>
                <c:pt idx="1">
                  <c:v>173.88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6B-44BA-B27D-F32ABDCA0C28}"/>
            </c:ext>
          </c:extLst>
        </c:ser>
        <c:ser>
          <c:idx val="3"/>
          <c:order val="3"/>
          <c:tx>
            <c:strRef>
              <c:f>Pivot!$E$3</c:f>
              <c:strCache>
                <c:ptCount val="1"/>
                <c:pt idx="0">
                  <c:v>Summa  / Huhti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cat>
            <c:strRef>
              <c:f>Pivot!$A$4:$A$6</c:f>
              <c:strCache>
                <c:ptCount val="2"/>
                <c:pt idx="0">
                  <c:v>Säästössä</c:v>
                </c:pt>
                <c:pt idx="1">
                  <c:v>Säästöön</c:v>
                </c:pt>
              </c:strCache>
            </c:strRef>
          </c:cat>
          <c:val>
            <c:numRef>
              <c:f>Pivot!$E$4:$E$6</c:f>
              <c:numCache>
                <c:formatCode>General</c:formatCode>
                <c:ptCount val="2"/>
                <c:pt idx="0">
                  <c:v>491.63999999999987</c:v>
                </c:pt>
                <c:pt idx="1">
                  <c:v>73.88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6B-44BA-B27D-F32ABDCA0C28}"/>
            </c:ext>
          </c:extLst>
        </c:ser>
        <c:ser>
          <c:idx val="4"/>
          <c:order val="4"/>
          <c:tx>
            <c:strRef>
              <c:f>Pivot!$F$3</c:f>
              <c:strCache>
                <c:ptCount val="1"/>
                <c:pt idx="0">
                  <c:v>Summa  / Touko</c:v>
                </c:pt>
              </c:strCache>
            </c:strRef>
          </c:tx>
          <c:spPr>
            <a:pattFill prst="narHorz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cat>
            <c:strRef>
              <c:f>Pivot!$A$4:$A$6</c:f>
              <c:strCache>
                <c:ptCount val="2"/>
                <c:pt idx="0">
                  <c:v>Säästössä</c:v>
                </c:pt>
                <c:pt idx="1">
                  <c:v>Säästöön</c:v>
                </c:pt>
              </c:strCache>
            </c:strRef>
          </c:cat>
          <c:val>
            <c:numRef>
              <c:f>Pivot!$F$4:$F$6</c:f>
              <c:numCache>
                <c:formatCode>General</c:formatCode>
                <c:ptCount val="2"/>
                <c:pt idx="0">
                  <c:v>565.51999999999987</c:v>
                </c:pt>
                <c:pt idx="1">
                  <c:v>805.88000000000011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6B-44BA-B27D-F32ABDCA0C28}"/>
            </c:ext>
          </c:extLst>
        </c:ser>
        <c:ser>
          <c:idx val="5"/>
          <c:order val="5"/>
          <c:tx>
            <c:strRef>
              <c:f>Pivot!$G$3</c:f>
              <c:strCache>
                <c:ptCount val="1"/>
                <c:pt idx="0">
                  <c:v>Summa  / Kesä</c:v>
                </c:pt>
              </c:strCache>
            </c:strRef>
          </c:tx>
          <c:spPr>
            <a:pattFill prst="narHorz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cat>
            <c:strRef>
              <c:f>Pivot!$A$4:$A$6</c:f>
              <c:strCache>
                <c:ptCount val="2"/>
                <c:pt idx="0">
                  <c:v>Säästössä</c:v>
                </c:pt>
                <c:pt idx="1">
                  <c:v>Säästöön</c:v>
                </c:pt>
              </c:strCache>
            </c:strRef>
          </c:cat>
          <c:val>
            <c:numRef>
              <c:f>Pivot!$G$4:$G$6</c:f>
              <c:numCache>
                <c:formatCode>General</c:formatCode>
                <c:ptCount val="2"/>
                <c:pt idx="0">
                  <c:v>1371.4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6B-44BA-B27D-F32ABDCA0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759673343"/>
        <c:axId val="1759680831"/>
      </c:barChart>
      <c:catAx>
        <c:axId val="1759673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759680831"/>
        <c:crosses val="autoZero"/>
        <c:auto val="1"/>
        <c:lblAlgn val="ctr"/>
        <c:lblOffset val="100"/>
        <c:noMultiLvlLbl val="0"/>
      </c:catAx>
      <c:valAx>
        <c:axId val="175968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759673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976312</xdr:colOff>
      <xdr:row>10</xdr:row>
      <xdr:rowOff>38100</xdr:rowOff>
    </xdr:from>
    <xdr:to>
      <xdr:col>5</xdr:col>
      <xdr:colOff>452437</xdr:colOff>
      <xdr:row>24</xdr:row>
      <xdr:rowOff>114300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C17C7D37-17A0-4790-8A30-2B43C7441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 Lindroos" refreshedDate="44223.785338310183" createdVersion="6" refreshedVersion="6" minRefreshableVersion="3" recordCount="2" xr:uid="{EE152655-0530-4373-884D-550267C1993D}">
  <cacheSource type="worksheet">
    <worksheetSource name="Taulukko3"/>
  </cacheSource>
  <cacheFields count="7">
    <cacheField name="Säästöt" numFmtId="0">
      <sharedItems count="2">
        <s v="Säästöön"/>
        <s v="Säästössä"/>
      </sharedItems>
    </cacheField>
    <cacheField name="Tammi" numFmtId="165">
      <sharedItems containsSemiMixedTypes="0" containsString="0" containsNumber="1" minValue="0" maxValue="52.67999999999995"/>
    </cacheField>
    <cacheField name="Helmi" numFmtId="165">
      <sharedItems containsSemiMixedTypes="0" containsString="0" containsNumber="1" minValue="52.67999999999995" maxValue="265.07999999999993"/>
    </cacheField>
    <cacheField name="Maalis" numFmtId="165">
      <sharedItems containsSemiMixedTypes="0" containsString="0" containsNumber="1" minValue="173.88" maxValue="317.75999999999988"/>
    </cacheField>
    <cacheField name="Huhti" numFmtId="165">
      <sharedItems containsSemiMixedTypes="0" containsString="0" containsNumber="1" minValue="73.88" maxValue="491.63999999999987"/>
    </cacheField>
    <cacheField name="Touko" numFmtId="165">
      <sharedItems containsSemiMixedTypes="0" containsString="0" containsNumber="1" minValue="565.51999999999987" maxValue="805.88000000000011"/>
    </cacheField>
    <cacheField name="Kesä" numFmtId="165">
      <sharedItems containsSemiMixedTypes="0" containsString="0" containsNumber="1" minValue="0" maxValue="1371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x v="0"/>
    <n v="52.67999999999995"/>
    <n v="265.07999999999993"/>
    <n v="173.88"/>
    <n v="73.88"/>
    <n v="805.88000000000011"/>
    <n v="0"/>
  </r>
  <r>
    <x v="1"/>
    <n v="0"/>
    <n v="52.67999999999995"/>
    <n v="317.75999999999988"/>
    <n v="491.63999999999987"/>
    <n v="565.51999999999987"/>
    <n v="1371.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D9B6D5-FBEA-4BCA-9847-1E0B295E6D28}" name="Pivot-taulukko1" cacheId="2" applyNumberFormats="0" applyBorderFormats="0" applyFontFormats="0" applyPatternFormats="0" applyAlignmentFormats="0" applyWidthHeightFormats="1" dataCaption="Arvot" updatedVersion="6" minRefreshableVersion="3" useAutoFormatting="1" itemPrintTitles="1" createdVersion="6" indent="0" outline="1" outlineData="1" multipleFieldFilters="0" chartFormat="1">
  <location ref="A3:G6" firstHeaderRow="0" firstDataRow="1" firstDataCol="1"/>
  <pivotFields count="7">
    <pivotField axis="axisRow" showAll="0">
      <items count="3">
        <item x="1"/>
        <item x="0"/>
        <item t="default"/>
      </items>
    </pivotField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ma  / Tammi" fld="1" baseField="0" baseItem="0"/>
    <dataField name="Summa  / Helmi" fld="2" baseField="0" baseItem="0"/>
    <dataField name="Summa  / Maalis" fld="3" baseField="0" baseItem="0"/>
    <dataField name="Summa  / Huhti" fld="4" baseField="0" baseItem="0"/>
    <dataField name="Summa  / Touko" fld="5" baseField="0" baseItem="0"/>
    <dataField name="Summa  / Kesä" fld="6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E2A40B-5C38-4C5A-ADAE-BFD5FAAE2747}" name="Taulukko1" displayName="Taulukko1" ref="A8:F13" totalsRowShown="0">
  <autoFilter ref="A8:F13" xr:uid="{D1A668D0-9842-4D83-98C7-C534989872A8}"/>
  <tableColumns count="6">
    <tableColumn id="1" xr3:uid="{D679C383-9341-41D6-B878-F14EDA973BB7}" name="Tulot"/>
    <tableColumn id="2" xr3:uid="{06E10125-5E0F-49AF-9594-1232DFF0500B}" name="Tammi" dataDxfId="16"/>
    <tableColumn id="3" xr3:uid="{CC775D85-18D8-437D-9B29-F8D16F7233F5}" name="Helmi" dataDxfId="15"/>
    <tableColumn id="4" xr3:uid="{DE55753B-0655-4D49-BD47-309B8A931F12}" name="Maalis" dataDxfId="14"/>
    <tableColumn id="5" xr3:uid="{4C8BDE5B-59C9-47F6-A522-56E38D292E46}" name="Huhti" dataDxfId="13"/>
    <tableColumn id="6" xr3:uid="{0B1A2D6F-ECE1-4D18-A552-972190317075}" name="Touko" dataDxfId="1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32FA07-DA9D-46F8-9352-B7D3CA404EFD}" name="Taulukko2" displayName="Taulukko2" ref="A15:F20" totalsRowShown="0">
  <autoFilter ref="A15:F20" xr:uid="{77EC4204-AC16-46BE-A688-D6DB3DCECA5D}"/>
  <tableColumns count="6">
    <tableColumn id="1" xr3:uid="{2F6FFFF4-2C5B-4D0C-9619-1740221796DC}" name="Kulut"/>
    <tableColumn id="2" xr3:uid="{A4693E02-9A29-472F-A712-E8AABACD652F}" name="Tammi" dataDxfId="11"/>
    <tableColumn id="3" xr3:uid="{9EEE8FF9-D524-4B53-93FB-253BA4104351}" name="Helmi" dataDxfId="10"/>
    <tableColumn id="4" xr3:uid="{B7F83C22-2879-4F7A-BBB1-6A2C32E7DE50}" name="Maalis" dataDxfId="9"/>
    <tableColumn id="5" xr3:uid="{BC690E8B-2EC2-486F-944F-A906A2B14099}" name="Huhti" dataDxfId="8"/>
    <tableColumn id="6" xr3:uid="{2B97ED00-6811-4290-B583-B0762FA8ECE9}" name="Touko" dataDxfId="7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869D99E-F16F-4FAB-B3BA-6E53A8B3F924}" name="Taulukko3" displayName="Taulukko3" ref="A22:G24" totalsRowShown="0">
  <autoFilter ref="A22:G24" xr:uid="{0DE6FCA0-2BF1-4867-82CA-7C8590211E6E}"/>
  <tableColumns count="7">
    <tableColumn id="1" xr3:uid="{31D03BDC-5D02-4E30-BDD5-ACA288D5FC3E}" name="Säästöt"/>
    <tableColumn id="2" xr3:uid="{E30C306A-B24E-4C59-A469-56AF95C21E7C}" name="Tammi" dataDxfId="6">
      <calculatedColumnFormula>B13-B20</calculatedColumnFormula>
    </tableColumn>
    <tableColumn id="3" xr3:uid="{82FC36FA-7554-43E8-927E-B719FDE75FFD}" name="Helmi" dataDxfId="2">
      <calculatedColumnFormula>B22+Taulukko3[[#This Row],[Tammi]]</calculatedColumnFormula>
    </tableColumn>
    <tableColumn id="4" xr3:uid="{D2F38B2A-E1EF-43FC-B0E8-6A213DFE1A2B}" name="Maalis" dataDxfId="5">
      <calculatedColumnFormula>D13-D20</calculatedColumnFormula>
    </tableColumn>
    <tableColumn id="5" xr3:uid="{8599F3AD-C803-4C3E-8AF9-E668CB7201FC}" name="Huhti" dataDxfId="4">
      <calculatedColumnFormula>E13-E20</calculatedColumnFormula>
    </tableColumn>
    <tableColumn id="6" xr3:uid="{B296CC17-CDE2-4AB5-B39C-547974326C44}" name="Touko" dataDxfId="3">
      <calculatedColumnFormula>F13-F20</calculatedColumnFormula>
    </tableColumn>
    <tableColumn id="7" xr3:uid="{816C9D4F-062B-4F35-8565-9397511B7115}" name="Kesä" dataDxfId="1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E337-BC2F-4D71-B3FF-87CF203CB40B}">
  <dimension ref="A1:G24"/>
  <sheetViews>
    <sheetView tabSelected="1" workbookViewId="0">
      <selection activeCell="I17" sqref="I17"/>
    </sheetView>
  </sheetViews>
  <sheetFormatPr defaultRowHeight="15" x14ac:dyDescent="0.25"/>
  <cols>
    <col min="1" max="1" width="11.85546875" customWidth="1"/>
    <col min="2" max="7" width="9.42578125" bestFit="1" customWidth="1"/>
  </cols>
  <sheetData>
    <row r="1" spans="1:7" x14ac:dyDescent="0.25">
      <c r="A1" s="1" t="s">
        <v>0</v>
      </c>
      <c r="B1" s="1"/>
      <c r="C1" s="1"/>
      <c r="D1" s="1"/>
      <c r="E1" s="1"/>
    </row>
    <row r="2" spans="1:7" x14ac:dyDescent="0.25">
      <c r="A2" s="1" t="s">
        <v>1</v>
      </c>
      <c r="B2" s="1"/>
      <c r="C2" s="1"/>
      <c r="D2" s="1"/>
      <c r="E2" s="1"/>
      <c r="F2" s="1"/>
      <c r="G2" s="1"/>
    </row>
    <row r="3" spans="1:7" x14ac:dyDescent="0.25">
      <c r="A3" s="1" t="s">
        <v>2</v>
      </c>
      <c r="B3" s="1"/>
      <c r="C3" s="1"/>
    </row>
    <row r="5" spans="1:7" x14ac:dyDescent="0.25">
      <c r="A5" t="s">
        <v>3</v>
      </c>
      <c r="B5">
        <v>14.24</v>
      </c>
    </row>
    <row r="6" spans="1:7" x14ac:dyDescent="0.25">
      <c r="A6" t="s">
        <v>4</v>
      </c>
      <c r="B6">
        <v>10</v>
      </c>
      <c r="C6">
        <v>20</v>
      </c>
      <c r="D6">
        <v>15</v>
      </c>
      <c r="E6">
        <v>15</v>
      </c>
      <c r="F6">
        <v>65</v>
      </c>
    </row>
    <row r="8" spans="1:7" x14ac:dyDescent="0.25">
      <c r="A8" t="s">
        <v>5</v>
      </c>
      <c r="B8" t="s">
        <v>6</v>
      </c>
      <c r="C8" t="s">
        <v>7</v>
      </c>
      <c r="D8" t="s">
        <v>8</v>
      </c>
      <c r="E8" t="s">
        <v>9</v>
      </c>
      <c r="F8" t="s">
        <v>10</v>
      </c>
    </row>
    <row r="9" spans="1:7" x14ac:dyDescent="0.25">
      <c r="A9" t="s">
        <v>11</v>
      </c>
      <c r="B9" s="2">
        <v>250.28</v>
      </c>
      <c r="C9" s="2">
        <v>250.28</v>
      </c>
      <c r="D9" s="2">
        <v>250.28</v>
      </c>
      <c r="E9" s="2">
        <v>250.28</v>
      </c>
      <c r="F9" s="2">
        <v>250.28</v>
      </c>
    </row>
    <row r="10" spans="1:7" x14ac:dyDescent="0.25">
      <c r="A10" t="s">
        <v>12</v>
      </c>
      <c r="B10" s="2">
        <v>280</v>
      </c>
      <c r="C10" s="2">
        <v>280</v>
      </c>
      <c r="D10" s="2">
        <v>280</v>
      </c>
      <c r="E10" s="2">
        <v>280</v>
      </c>
      <c r="F10" s="2">
        <v>280</v>
      </c>
    </row>
    <row r="11" spans="1:7" x14ac:dyDescent="0.25">
      <c r="A11" t="s">
        <v>13</v>
      </c>
      <c r="B11" s="2">
        <v>150</v>
      </c>
      <c r="C11" s="2">
        <v>150</v>
      </c>
      <c r="D11" s="2">
        <v>150</v>
      </c>
      <c r="E11" s="2">
        <v>150</v>
      </c>
      <c r="F11" s="2">
        <v>150</v>
      </c>
    </row>
    <row r="12" spans="1:7" x14ac:dyDescent="0.25">
      <c r="A12" t="s">
        <v>14</v>
      </c>
      <c r="B12" s="2">
        <f>B5*B6</f>
        <v>142.4</v>
      </c>
      <c r="C12" s="2">
        <f>B5*C6</f>
        <v>284.8</v>
      </c>
      <c r="D12" s="2">
        <f>B5*D6</f>
        <v>213.6</v>
      </c>
      <c r="E12" s="2">
        <f>B5*E6</f>
        <v>213.6</v>
      </c>
      <c r="F12" s="2">
        <f>B5*F6</f>
        <v>925.6</v>
      </c>
    </row>
    <row r="13" spans="1:7" x14ac:dyDescent="0.25">
      <c r="A13" s="3" t="s">
        <v>15</v>
      </c>
      <c r="B13" s="4">
        <f>SUM(B9:B12)</f>
        <v>822.68</v>
      </c>
      <c r="C13" s="4">
        <f>SUM(C9:C12)</f>
        <v>965.07999999999993</v>
      </c>
      <c r="D13" s="4">
        <f>SUM(D9:D12)</f>
        <v>893.88</v>
      </c>
      <c r="E13" s="4">
        <f>SUM(E9:E12)</f>
        <v>893.88</v>
      </c>
      <c r="F13" s="4">
        <f>SUM(F9:F12)</f>
        <v>1605.88</v>
      </c>
    </row>
    <row r="15" spans="1:7" x14ac:dyDescent="0.25">
      <c r="A15" t="s">
        <v>16</v>
      </c>
      <c r="B15" t="s">
        <v>6</v>
      </c>
      <c r="C15" t="s">
        <v>7</v>
      </c>
      <c r="D15" t="s">
        <v>8</v>
      </c>
      <c r="E15" t="s">
        <v>9</v>
      </c>
      <c r="F15" t="s">
        <v>10</v>
      </c>
    </row>
    <row r="16" spans="1:7" x14ac:dyDescent="0.25">
      <c r="A16" t="s">
        <v>17</v>
      </c>
      <c r="B16" s="2">
        <v>350</v>
      </c>
      <c r="C16" s="2">
        <v>350</v>
      </c>
      <c r="D16" s="2">
        <v>350</v>
      </c>
      <c r="E16" s="2">
        <v>350</v>
      </c>
      <c r="F16" s="2">
        <v>350</v>
      </c>
    </row>
    <row r="17" spans="1:7" x14ac:dyDescent="0.25">
      <c r="A17" t="s">
        <v>18</v>
      </c>
      <c r="B17" s="2">
        <v>150</v>
      </c>
      <c r="C17" s="2">
        <v>150</v>
      </c>
      <c r="D17" s="2">
        <v>150</v>
      </c>
      <c r="E17" s="2">
        <v>150</v>
      </c>
      <c r="F17" s="2">
        <v>150</v>
      </c>
    </row>
    <row r="18" spans="1:7" x14ac:dyDescent="0.25">
      <c r="A18" t="s">
        <v>19</v>
      </c>
      <c r="B18" s="2">
        <v>120</v>
      </c>
      <c r="C18" s="2">
        <v>100</v>
      </c>
      <c r="D18" s="2">
        <v>100</v>
      </c>
      <c r="E18" s="2">
        <v>200</v>
      </c>
      <c r="F18" s="2">
        <v>150</v>
      </c>
    </row>
    <row r="19" spans="1:7" x14ac:dyDescent="0.25">
      <c r="A19" t="s">
        <v>20</v>
      </c>
      <c r="B19" s="2">
        <v>150</v>
      </c>
      <c r="C19" s="2">
        <v>100</v>
      </c>
      <c r="D19" s="2">
        <v>120</v>
      </c>
      <c r="E19" s="2">
        <v>120</v>
      </c>
      <c r="F19" s="2">
        <v>150</v>
      </c>
    </row>
    <row r="20" spans="1:7" x14ac:dyDescent="0.25">
      <c r="A20" s="3" t="s">
        <v>15</v>
      </c>
      <c r="B20" s="4">
        <f>SUM(B16:B19)</f>
        <v>770</v>
      </c>
      <c r="C20" s="4">
        <f>SUM(C16:C19)</f>
        <v>700</v>
      </c>
      <c r="D20" s="4">
        <f>SUM(D16:D19)</f>
        <v>720</v>
      </c>
      <c r="E20" s="4">
        <f>SUM(E16:E19)</f>
        <v>820</v>
      </c>
      <c r="F20" s="4">
        <f>SUM(F16:F19)</f>
        <v>800</v>
      </c>
    </row>
    <row r="22" spans="1:7" x14ac:dyDescent="0.25">
      <c r="A22" t="s">
        <v>21</v>
      </c>
      <c r="B22" t="s">
        <v>6</v>
      </c>
      <c r="C22" t="s">
        <v>7</v>
      </c>
      <c r="D22" t="s">
        <v>8</v>
      </c>
      <c r="E22" t="s">
        <v>9</v>
      </c>
      <c r="F22" t="s">
        <v>10</v>
      </c>
      <c r="G22" t="s">
        <v>24</v>
      </c>
    </row>
    <row r="23" spans="1:7" x14ac:dyDescent="0.25">
      <c r="A23" t="s">
        <v>22</v>
      </c>
      <c r="B23" s="2">
        <f t="shared" ref="B23:B24" si="0">B13-B20</f>
        <v>52.67999999999995</v>
      </c>
      <c r="C23" s="2">
        <f>C13-C20</f>
        <v>265.07999999999993</v>
      </c>
      <c r="D23" s="2">
        <f t="shared" ref="D23:D24" si="1">D13-D20</f>
        <v>173.88</v>
      </c>
      <c r="E23" s="2">
        <f t="shared" ref="E23:E24" si="2">E13-E20</f>
        <v>73.88</v>
      </c>
      <c r="F23" s="2">
        <f t="shared" ref="F23:F24" si="3">F13-F20</f>
        <v>805.88000000000011</v>
      </c>
      <c r="G23" s="2">
        <v>0</v>
      </c>
    </row>
    <row r="24" spans="1:7" x14ac:dyDescent="0.25">
      <c r="A24" t="s">
        <v>23</v>
      </c>
      <c r="B24" s="2">
        <v>0</v>
      </c>
      <c r="C24" s="2">
        <f>B23+Taulukko3[[#This Row],[Tammi]]</f>
        <v>52.67999999999995</v>
      </c>
      <c r="D24" s="2">
        <f>C23+C24</f>
        <v>317.75999999999988</v>
      </c>
      <c r="E24" s="2">
        <f>D23+D24</f>
        <v>491.63999999999987</v>
      </c>
      <c r="F24" s="2">
        <f>E23+E24</f>
        <v>565.51999999999987</v>
      </c>
      <c r="G24" s="2">
        <f>F23+F24</f>
        <v>1371.4</v>
      </c>
    </row>
  </sheetData>
  <mergeCells count="3">
    <mergeCell ref="A1:E1"/>
    <mergeCell ref="A2:G2"/>
    <mergeCell ref="A3:C3"/>
  </mergeCells>
  <phoneticPr fontId="2" type="noConversion"/>
  <conditionalFormatting sqref="B12:F12">
    <cfRule type="cellIs" dxfId="0" priority="1" operator="greaterThan">
      <formula>900</formula>
    </cfRule>
  </conditionalFormatting>
  <pageMargins left="0.7" right="0.7" top="0.75" bottom="0.75" header="0.3" footer="0.3"/>
  <pageSetup paperSize="9" orientation="portrait" horizontalDpi="4294967293" verticalDpi="4294967293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01B86-0372-48F6-88D4-7DF2F7070C9F}">
  <dimension ref="A3:G6"/>
  <sheetViews>
    <sheetView workbookViewId="0">
      <selection activeCell="G11" sqref="G11"/>
    </sheetView>
  </sheetViews>
  <sheetFormatPr defaultRowHeight="15" x14ac:dyDescent="0.25"/>
  <cols>
    <col min="1" max="1" width="15" bestFit="1" customWidth="1"/>
    <col min="2" max="2" width="15.85546875" bestFit="1" customWidth="1"/>
    <col min="3" max="3" width="15.140625" bestFit="1" customWidth="1"/>
    <col min="4" max="4" width="15.7109375" bestFit="1" customWidth="1"/>
    <col min="5" max="5" width="14.7109375" bestFit="1" customWidth="1"/>
    <col min="6" max="6" width="15.28515625" bestFit="1" customWidth="1"/>
    <col min="7" max="7" width="14" bestFit="1" customWidth="1"/>
  </cols>
  <sheetData>
    <row r="3" spans="1:7" x14ac:dyDescent="0.25">
      <c r="A3" s="5" t="s">
        <v>25</v>
      </c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</row>
    <row r="4" spans="1:7" x14ac:dyDescent="0.25">
      <c r="A4" s="6" t="s">
        <v>23</v>
      </c>
      <c r="B4" s="7">
        <v>0</v>
      </c>
      <c r="C4" s="7">
        <v>52.67999999999995</v>
      </c>
      <c r="D4" s="7">
        <v>317.75999999999988</v>
      </c>
      <c r="E4" s="7">
        <v>491.63999999999987</v>
      </c>
      <c r="F4" s="7">
        <v>565.51999999999987</v>
      </c>
      <c r="G4" s="7">
        <v>1371.4</v>
      </c>
    </row>
    <row r="5" spans="1:7" x14ac:dyDescent="0.25">
      <c r="A5" s="6" t="s">
        <v>22</v>
      </c>
      <c r="B5" s="7">
        <v>52.67999999999995</v>
      </c>
      <c r="C5" s="7">
        <v>265.07999999999993</v>
      </c>
      <c r="D5" s="7">
        <v>173.88</v>
      </c>
      <c r="E5" s="7">
        <v>73.88</v>
      </c>
      <c r="F5" s="7">
        <v>805.88000000000011</v>
      </c>
      <c r="G5" s="7">
        <v>0</v>
      </c>
    </row>
    <row r="6" spans="1:7" x14ac:dyDescent="0.25">
      <c r="A6" s="6" t="s">
        <v>26</v>
      </c>
      <c r="B6" s="7">
        <v>52.67999999999995</v>
      </c>
      <c r="C6" s="7">
        <v>317.75999999999988</v>
      </c>
      <c r="D6" s="7">
        <v>491.63999999999987</v>
      </c>
      <c r="E6" s="7">
        <v>565.51999999999987</v>
      </c>
      <c r="F6" s="7">
        <v>1371.4</v>
      </c>
      <c r="G6" s="7">
        <v>1371.4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Lindroos</dc:creator>
  <cp:lastModifiedBy>Julia Lindroos</cp:lastModifiedBy>
  <dcterms:created xsi:type="dcterms:W3CDTF">2021-01-27T16:09:51Z</dcterms:created>
  <dcterms:modified xsi:type="dcterms:W3CDTF">2021-01-27T16:58:38Z</dcterms:modified>
</cp:coreProperties>
</file>