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ykop\Dropbox\Matikka\Peruslaskutoimitukset\"/>
    </mc:Choice>
  </mc:AlternateContent>
  <xr:revisionPtr revIDLastSave="0" documentId="10_ncr:100000_{C7E49B15-E1A2-4ADA-963E-77397CB5FC49}" xr6:coauthVersionLast="31" xr6:coauthVersionMax="31" xr10:uidLastSave="{00000000-0000-0000-0000-000000000000}"/>
  <bookViews>
    <workbookView xWindow="0" yWindow="0" windowWidth="19200" windowHeight="12180" xr2:uid="{00000000-000D-0000-FFFF-FFFF00000000}"/>
  </bookViews>
  <sheets>
    <sheet name="Taul1" sheetId="1" r:id="rId1"/>
  </sheets>
  <definedNames>
    <definedName name="_xlnm.Print_Area" localSheetId="0">Taul1!$A$19:$L$46</definedName>
  </definedNames>
  <calcPr calcId="179017"/>
</workbook>
</file>

<file path=xl/calcChain.xml><?xml version="1.0" encoding="utf-8"?>
<calcChain xmlns="http://schemas.openxmlformats.org/spreadsheetml/2006/main">
  <c r="BA21" i="1" l="1"/>
  <c r="AV21" i="1" s="1"/>
  <c r="BB21" i="1"/>
  <c r="AW21" i="1" s="1"/>
  <c r="BC21" i="1"/>
  <c r="AX21" i="1" s="1"/>
  <c r="BA22" i="1"/>
  <c r="AV22" i="1" s="1"/>
  <c r="BB22" i="1"/>
  <c r="AW22" i="1" s="1"/>
  <c r="BC22" i="1"/>
  <c r="AX22" i="1" s="1"/>
  <c r="BA23" i="1"/>
  <c r="AV23" i="1" s="1"/>
  <c r="BB23" i="1"/>
  <c r="AW23" i="1" s="1"/>
  <c r="BC23" i="1"/>
  <c r="AX23" i="1" s="1"/>
  <c r="BA24" i="1"/>
  <c r="AV24" i="1" s="1"/>
  <c r="BB24" i="1"/>
  <c r="AW24" i="1" s="1"/>
  <c r="BC24" i="1"/>
  <c r="AX24" i="1" s="1"/>
  <c r="BA25" i="1"/>
  <c r="BB25" i="1"/>
  <c r="BC25" i="1"/>
  <c r="BA26" i="1"/>
  <c r="AV25" i="1" s="1"/>
  <c r="BB26" i="1"/>
  <c r="AW25" i="1" s="1"/>
  <c r="BC26" i="1"/>
  <c r="AX26" i="1" s="1"/>
  <c r="BA27" i="1"/>
  <c r="AV27" i="1" s="1"/>
  <c r="BB27" i="1"/>
  <c r="AW27" i="1" s="1"/>
  <c r="BC27" i="1"/>
  <c r="AX27" i="1" s="1"/>
  <c r="BA28" i="1"/>
  <c r="AV28" i="1" s="1"/>
  <c r="BB28" i="1"/>
  <c r="AW28" i="1" s="1"/>
  <c r="BC28" i="1"/>
  <c r="AX28" i="1" s="1"/>
  <c r="BA29" i="1"/>
  <c r="AV29" i="1" s="1"/>
  <c r="BB29" i="1"/>
  <c r="AW29" i="1" s="1"/>
  <c r="BC29" i="1"/>
  <c r="AX29" i="1" s="1"/>
  <c r="BA30" i="1"/>
  <c r="AV30" i="1" s="1"/>
  <c r="BB30" i="1"/>
  <c r="AW30" i="1" s="1"/>
  <c r="BC30" i="1"/>
  <c r="AX30" i="1" s="1"/>
  <c r="BA31" i="1"/>
  <c r="AV31" i="1" s="1"/>
  <c r="BB31" i="1"/>
  <c r="AW31" i="1" s="1"/>
  <c r="BC31" i="1"/>
  <c r="AX31" i="1" s="1"/>
  <c r="BA32" i="1"/>
  <c r="AV32" i="1" s="1"/>
  <c r="BB32" i="1"/>
  <c r="AW32" i="1" s="1"/>
  <c r="BC32" i="1"/>
  <c r="AX32" i="1" s="1"/>
  <c r="BA33" i="1"/>
  <c r="AV33" i="1" s="1"/>
  <c r="BB33" i="1"/>
  <c r="AW33" i="1" s="1"/>
  <c r="BC33" i="1"/>
  <c r="AX33" i="1" s="1"/>
  <c r="BA34" i="1"/>
  <c r="AV34" i="1" s="1"/>
  <c r="BB34" i="1"/>
  <c r="AW34" i="1" s="1"/>
  <c r="BC34" i="1"/>
  <c r="AX34" i="1" s="1"/>
  <c r="BA35" i="1"/>
  <c r="BB35" i="1"/>
  <c r="BC35" i="1"/>
  <c r="BA36" i="1"/>
  <c r="AV36" i="1" s="1"/>
  <c r="BB36" i="1"/>
  <c r="AW36" i="1" s="1"/>
  <c r="BC36" i="1"/>
  <c r="AX36" i="1" s="1"/>
  <c r="AI20" i="1"/>
  <c r="AD20" i="1" s="1"/>
  <c r="AI21" i="1"/>
  <c r="AD21" i="1" s="1"/>
  <c r="AI22" i="1"/>
  <c r="AD22" i="1" s="1"/>
  <c r="AI23" i="1"/>
  <c r="AD23" i="1" s="1"/>
  <c r="AI24" i="1"/>
  <c r="AD24" i="1" s="1"/>
  <c r="AI25" i="1"/>
  <c r="AD25" i="1" s="1"/>
  <c r="AI26" i="1"/>
  <c r="AD26" i="1" s="1"/>
  <c r="AI27" i="1"/>
  <c r="AD27" i="1" s="1"/>
  <c r="AI28" i="1"/>
  <c r="AD28" i="1" s="1"/>
  <c r="AI29" i="1"/>
  <c r="AD29" i="1" s="1"/>
  <c r="AI30" i="1"/>
  <c r="AD30" i="1" s="1"/>
  <c r="AI31" i="1"/>
  <c r="AD31" i="1" s="1"/>
  <c r="AI32" i="1"/>
  <c r="AD32" i="1" s="1"/>
  <c r="AI33" i="1"/>
  <c r="AD33" i="1" s="1"/>
  <c r="AI34" i="1"/>
  <c r="AD34" i="1" s="1"/>
  <c r="AI35" i="1"/>
  <c r="AI36" i="1"/>
  <c r="AD36" i="1" s="1"/>
  <c r="AI37" i="1"/>
  <c r="AD37" i="1" s="1"/>
  <c r="AI38" i="1"/>
  <c r="AD38" i="1" s="1"/>
  <c r="BA20" i="1"/>
  <c r="AV20" i="1" s="1"/>
  <c r="BB20" i="1"/>
  <c r="AW20" i="1" s="1"/>
  <c r="BC20" i="1"/>
  <c r="AX20" i="1" s="1"/>
  <c r="BA37" i="1"/>
  <c r="AV37" i="1" s="1"/>
  <c r="BB37" i="1"/>
  <c r="AW37" i="1" s="1"/>
  <c r="BC37" i="1"/>
  <c r="AX37" i="1" s="1"/>
  <c r="BA38" i="1"/>
  <c r="AV35" i="1" s="1"/>
  <c r="BB38" i="1"/>
  <c r="AW38" i="1" s="1"/>
  <c r="BC38" i="1"/>
  <c r="AX38" i="1" s="1"/>
  <c r="AH20" i="1"/>
  <c r="AC20" i="1" s="1"/>
  <c r="AH21" i="1"/>
  <c r="AC21" i="1" s="1"/>
  <c r="AH22" i="1"/>
  <c r="AC22" i="1" s="1"/>
  <c r="AH23" i="1"/>
  <c r="AC23" i="1" s="1"/>
  <c r="AH24" i="1"/>
  <c r="AC24" i="1" s="1"/>
  <c r="AH25" i="1"/>
  <c r="AC25" i="1" s="1"/>
  <c r="AH26" i="1"/>
  <c r="AC26" i="1" s="1"/>
  <c r="AH27" i="1"/>
  <c r="AC27" i="1" s="1"/>
  <c r="AH28" i="1"/>
  <c r="AC28" i="1" s="1"/>
  <c r="AH29" i="1"/>
  <c r="AC29" i="1" s="1"/>
  <c r="AH30" i="1"/>
  <c r="AC30" i="1" s="1"/>
  <c r="AH31" i="1"/>
  <c r="AC31" i="1" s="1"/>
  <c r="AH32" i="1"/>
  <c r="AC32" i="1" s="1"/>
  <c r="AH33" i="1"/>
  <c r="AC33" i="1" s="1"/>
  <c r="AH34" i="1"/>
  <c r="AC34" i="1" s="1"/>
  <c r="AH35" i="1"/>
  <c r="AH36" i="1"/>
  <c r="AC36" i="1" s="1"/>
  <c r="AH37" i="1"/>
  <c r="AC37" i="1" s="1"/>
  <c r="AH38" i="1"/>
  <c r="AC38" i="1" s="1"/>
  <c r="AG20" i="1"/>
  <c r="AB20" i="1" s="1"/>
  <c r="AG21" i="1"/>
  <c r="AB21" i="1" s="1"/>
  <c r="AG22" i="1"/>
  <c r="AB22" i="1" s="1"/>
  <c r="AG23" i="1"/>
  <c r="AB23" i="1" s="1"/>
  <c r="AG24" i="1"/>
  <c r="AB24" i="1" s="1"/>
  <c r="AG25" i="1"/>
  <c r="AB25" i="1" s="1"/>
  <c r="AG26" i="1"/>
  <c r="AB26" i="1" s="1"/>
  <c r="AG27" i="1"/>
  <c r="AB27" i="1" s="1"/>
  <c r="AG28" i="1"/>
  <c r="AB28" i="1" s="1"/>
  <c r="AG29" i="1"/>
  <c r="AB29" i="1" s="1"/>
  <c r="AG30" i="1"/>
  <c r="AB30" i="1" s="1"/>
  <c r="AG31" i="1"/>
  <c r="AB31" i="1" s="1"/>
  <c r="AG32" i="1"/>
  <c r="AB32" i="1" s="1"/>
  <c r="AG33" i="1"/>
  <c r="AB33" i="1" s="1"/>
  <c r="AG34" i="1"/>
  <c r="AB34" i="1" s="1"/>
  <c r="AG35" i="1"/>
  <c r="AG36" i="1"/>
  <c r="AB36" i="1" s="1"/>
  <c r="AG37" i="1"/>
  <c r="AB35" i="1" s="1"/>
  <c r="AG38" i="1"/>
  <c r="AB38" i="1" s="1"/>
  <c r="AC35" i="1" l="1"/>
  <c r="AB37" i="1"/>
  <c r="AD35" i="1"/>
  <c r="AW26" i="1"/>
  <c r="AV26" i="1"/>
  <c r="AX35" i="1"/>
  <c r="AV38" i="1"/>
  <c r="AW35" i="1"/>
  <c r="AX25" i="1"/>
  <c r="AZ31" i="1"/>
  <c r="AU31" i="1" s="1"/>
  <c r="AZ32" i="1"/>
  <c r="AU32" i="1" s="1"/>
  <c r="AZ33" i="1"/>
  <c r="AU33" i="1" s="1"/>
  <c r="AZ34" i="1"/>
  <c r="AU34" i="1" s="1"/>
  <c r="AZ35" i="1"/>
  <c r="AZ36" i="1"/>
  <c r="AU36" i="1" s="1"/>
  <c r="AZ37" i="1"/>
  <c r="AU37" i="1" s="1"/>
  <c r="AZ38" i="1"/>
  <c r="AZ30" i="1"/>
  <c r="AU30" i="1" s="1"/>
  <c r="AZ21" i="1"/>
  <c r="AU21" i="1" s="1"/>
  <c r="AZ22" i="1"/>
  <c r="AU22" i="1" s="1"/>
  <c r="AZ23" i="1"/>
  <c r="AU23" i="1" s="1"/>
  <c r="AZ24" i="1"/>
  <c r="AU24" i="1" s="1"/>
  <c r="AZ25" i="1"/>
  <c r="AZ26" i="1"/>
  <c r="AZ27" i="1"/>
  <c r="AU27" i="1" s="1"/>
  <c r="AZ28" i="1"/>
  <c r="AU28" i="1" s="1"/>
  <c r="AZ29" i="1"/>
  <c r="AU29" i="1" s="1"/>
  <c r="AZ20" i="1"/>
  <c r="AU20" i="1" s="1"/>
  <c r="AF31" i="1"/>
  <c r="AA31" i="1" s="1"/>
  <c r="AF32" i="1"/>
  <c r="AA32" i="1" s="1"/>
  <c r="AF33" i="1"/>
  <c r="AA33" i="1" s="1"/>
  <c r="AF34" i="1"/>
  <c r="AA34" i="1" s="1"/>
  <c r="AF35" i="1"/>
  <c r="AF36" i="1"/>
  <c r="AA36" i="1" s="1"/>
  <c r="AF37" i="1"/>
  <c r="AF38" i="1"/>
  <c r="AA38" i="1" s="1"/>
  <c r="AF30" i="1"/>
  <c r="AA30" i="1" s="1"/>
  <c r="AF21" i="1"/>
  <c r="AF22" i="1"/>
  <c r="AF23" i="1"/>
  <c r="AF24" i="1"/>
  <c r="AF25" i="1"/>
  <c r="AF26" i="1"/>
  <c r="AF27" i="1"/>
  <c r="AF28" i="1"/>
  <c r="AF29" i="1"/>
  <c r="AF20" i="1"/>
  <c r="AA20" i="1" s="1"/>
  <c r="AA22" i="1" l="1"/>
  <c r="AA29" i="1"/>
  <c r="AA25" i="1"/>
  <c r="AA21" i="1"/>
  <c r="AA28" i="1"/>
  <c r="AA24" i="1"/>
  <c r="AA27" i="1"/>
  <c r="AA23" i="1"/>
  <c r="AA26" i="1"/>
  <c r="AA35" i="1"/>
  <c r="AA37" i="1"/>
  <c r="AU38" i="1"/>
  <c r="AU35" i="1"/>
  <c r="AU26" i="1"/>
  <c r="AU25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20" i="1"/>
  <c r="AR31" i="1" l="1"/>
  <c r="AM32" i="1"/>
  <c r="AN29" i="1"/>
  <c r="AO38" i="1"/>
  <c r="AS64" i="1"/>
  <c r="AS50" i="1"/>
  <c r="AS54" i="1"/>
  <c r="AR33" i="1"/>
  <c r="AT35" i="1"/>
  <c r="AP35" i="1"/>
  <c r="AO34" i="1"/>
  <c r="AP38" i="1"/>
  <c r="AS65" i="1"/>
  <c r="AO28" i="1"/>
  <c r="AQ36" i="1"/>
  <c r="AS38" i="1"/>
  <c r="AR29" i="1"/>
  <c r="AS31" i="1"/>
  <c r="AN33" i="1"/>
  <c r="AN37" i="1"/>
  <c r="AN38" i="1"/>
  <c r="AM38" i="1"/>
  <c r="AQ38" i="1"/>
  <c r="AS52" i="1"/>
  <c r="AS58" i="1"/>
  <c r="AS60" i="1"/>
  <c r="AS34" i="1"/>
  <c r="AM36" i="1"/>
  <c r="AR37" i="1"/>
  <c r="AQ20" i="1"/>
  <c r="AS49" i="1"/>
  <c r="AS51" i="1"/>
  <c r="AS53" i="1"/>
  <c r="AS55" i="1"/>
  <c r="AS56" i="1"/>
  <c r="AS29" i="1"/>
  <c r="AM30" i="1"/>
  <c r="AN31" i="1"/>
  <c r="AQ32" i="1"/>
  <c r="AS61" i="1"/>
  <c r="AQ34" i="1"/>
  <c r="AS35" i="1"/>
  <c r="AO26" i="1"/>
  <c r="AN27" i="1"/>
  <c r="AR27" i="1"/>
  <c r="AO20" i="1"/>
  <c r="AS20" i="1"/>
  <c r="AP21" i="1"/>
  <c r="AO22" i="1"/>
  <c r="AN23" i="1"/>
  <c r="AR23" i="1"/>
  <c r="AN25" i="1"/>
  <c r="AR25" i="1"/>
  <c r="AM20" i="1"/>
  <c r="AS48" i="1"/>
  <c r="AN21" i="1"/>
  <c r="AR21" i="1"/>
  <c r="AS21" i="1"/>
  <c r="AM22" i="1"/>
  <c r="AQ22" i="1"/>
  <c r="AP23" i="1"/>
  <c r="AT23" i="1"/>
  <c r="AS23" i="1"/>
  <c r="AM24" i="1"/>
  <c r="AP25" i="1"/>
  <c r="AT25" i="1"/>
  <c r="AS25" i="1"/>
  <c r="AM26" i="1"/>
  <c r="AQ26" i="1"/>
  <c r="AP27" i="1"/>
  <c r="AT27" i="1"/>
  <c r="AS27" i="1"/>
  <c r="AM28" i="1"/>
  <c r="AQ28" i="1"/>
  <c r="AP29" i="1"/>
  <c r="AS57" i="1"/>
  <c r="AO30" i="1"/>
  <c r="AP31" i="1"/>
  <c r="AS59" i="1"/>
  <c r="AO32" i="1"/>
  <c r="AS32" i="1"/>
  <c r="AP33" i="1"/>
  <c r="AT33" i="1"/>
  <c r="AS33" i="1"/>
  <c r="AM34" i="1"/>
  <c r="AS62" i="1"/>
  <c r="AN35" i="1"/>
  <c r="AR35" i="1"/>
  <c r="AS63" i="1"/>
  <c r="AO36" i="1"/>
  <c r="AS36" i="1"/>
  <c r="AP37" i="1"/>
  <c r="AT37" i="1"/>
  <c r="AS37" i="1"/>
  <c r="AS66" i="1"/>
  <c r="AS22" i="1"/>
  <c r="AO24" i="1"/>
  <c r="AQ24" i="1"/>
  <c r="AS24" i="1"/>
  <c r="AS28" i="1"/>
  <c r="AT29" i="1"/>
  <c r="AQ30" i="1"/>
  <c r="AS30" i="1"/>
  <c r="AT31" i="1"/>
  <c r="AN48" i="1"/>
  <c r="AP48" i="1"/>
  <c r="AR48" i="1"/>
  <c r="AT48" i="1"/>
  <c r="AN49" i="1"/>
  <c r="AP49" i="1"/>
  <c r="AR49" i="1"/>
  <c r="AT49" i="1"/>
  <c r="AN50" i="1"/>
  <c r="AP50" i="1"/>
  <c r="AR50" i="1"/>
  <c r="AT50" i="1"/>
  <c r="AN51" i="1"/>
  <c r="AP51" i="1"/>
  <c r="AR51" i="1"/>
  <c r="AT51" i="1"/>
  <c r="AN52" i="1"/>
  <c r="AP52" i="1"/>
  <c r="AR52" i="1"/>
  <c r="AT52" i="1"/>
  <c r="AN53" i="1"/>
  <c r="AP53" i="1"/>
  <c r="AR53" i="1"/>
  <c r="AT53" i="1"/>
  <c r="AN54" i="1"/>
  <c r="AP54" i="1"/>
  <c r="AR54" i="1"/>
  <c r="AT54" i="1"/>
  <c r="AN55" i="1"/>
  <c r="AP55" i="1"/>
  <c r="AR55" i="1"/>
  <c r="AT55" i="1"/>
  <c r="AN56" i="1"/>
  <c r="AP56" i="1"/>
  <c r="AR56" i="1"/>
  <c r="AT56" i="1"/>
  <c r="AN57" i="1"/>
  <c r="AP57" i="1"/>
  <c r="AR57" i="1"/>
  <c r="AT57" i="1"/>
  <c r="AN58" i="1"/>
  <c r="AP58" i="1"/>
  <c r="AR58" i="1"/>
  <c r="AT58" i="1"/>
  <c r="AN59" i="1"/>
  <c r="AP59" i="1"/>
  <c r="AR59" i="1"/>
  <c r="AT59" i="1"/>
  <c r="AN60" i="1"/>
  <c r="AP60" i="1"/>
  <c r="AR60" i="1"/>
  <c r="AT60" i="1"/>
  <c r="AN61" i="1"/>
  <c r="AP61" i="1"/>
  <c r="AR61" i="1"/>
  <c r="AT61" i="1"/>
  <c r="AN62" i="1"/>
  <c r="AP62" i="1"/>
  <c r="AR62" i="1"/>
  <c r="AT62" i="1"/>
  <c r="AN63" i="1"/>
  <c r="AP63" i="1"/>
  <c r="AR63" i="1"/>
  <c r="AT63" i="1"/>
  <c r="AN64" i="1"/>
  <c r="AP64" i="1"/>
  <c r="AR64" i="1"/>
  <c r="AT64" i="1"/>
  <c r="AN65" i="1"/>
  <c r="AP65" i="1"/>
  <c r="AR65" i="1"/>
  <c r="AT65" i="1"/>
  <c r="AN66" i="1"/>
  <c r="AP66" i="1"/>
  <c r="AR66" i="1"/>
  <c r="AT66" i="1"/>
  <c r="AT21" i="1"/>
  <c r="AS26" i="1"/>
  <c r="AN20" i="1"/>
  <c r="AP20" i="1"/>
  <c r="AR20" i="1"/>
  <c r="AT20" i="1"/>
  <c r="AM21" i="1"/>
  <c r="AO21" i="1"/>
  <c r="AQ21" i="1"/>
  <c r="AN22" i="1"/>
  <c r="AP22" i="1"/>
  <c r="AR22" i="1"/>
  <c r="AT22" i="1"/>
  <c r="AM23" i="1"/>
  <c r="AO23" i="1"/>
  <c r="AQ23" i="1"/>
  <c r="AN24" i="1"/>
  <c r="AP24" i="1"/>
  <c r="AR24" i="1"/>
  <c r="AT24" i="1"/>
  <c r="AM25" i="1"/>
  <c r="AO25" i="1"/>
  <c r="AQ25" i="1"/>
  <c r="AN26" i="1"/>
  <c r="AP26" i="1"/>
  <c r="AR26" i="1"/>
  <c r="AT26" i="1"/>
  <c r="AM27" i="1"/>
  <c r="AO27" i="1"/>
  <c r="AQ27" i="1"/>
  <c r="AN28" i="1"/>
  <c r="AP28" i="1"/>
  <c r="AR28" i="1"/>
  <c r="AT28" i="1"/>
  <c r="AM29" i="1"/>
  <c r="AO29" i="1"/>
  <c r="AQ29" i="1"/>
  <c r="AN30" i="1"/>
  <c r="AP30" i="1"/>
  <c r="AR30" i="1"/>
  <c r="AT30" i="1"/>
  <c r="AM31" i="1"/>
  <c r="AO31" i="1"/>
  <c r="AQ31" i="1"/>
  <c r="AN32" i="1"/>
  <c r="AP32" i="1"/>
  <c r="AR32" i="1"/>
  <c r="AT32" i="1"/>
  <c r="AM33" i="1"/>
  <c r="AO33" i="1"/>
  <c r="AQ33" i="1"/>
  <c r="AN34" i="1"/>
  <c r="AP34" i="1"/>
  <c r="AR34" i="1"/>
  <c r="AT34" i="1"/>
  <c r="AM35" i="1"/>
  <c r="AO35" i="1"/>
  <c r="AQ35" i="1"/>
  <c r="AN36" i="1"/>
  <c r="AP36" i="1"/>
  <c r="AR36" i="1"/>
  <c r="AT36" i="1"/>
  <c r="AM37" i="1"/>
  <c r="AO37" i="1"/>
  <c r="AQ37" i="1"/>
  <c r="AR38" i="1"/>
  <c r="AT38" i="1"/>
  <c r="AM48" i="1"/>
  <c r="AO48" i="1"/>
  <c r="AQ48" i="1"/>
  <c r="AM49" i="1"/>
  <c r="AO49" i="1"/>
  <c r="AQ49" i="1"/>
  <c r="AM50" i="1"/>
  <c r="AO50" i="1"/>
  <c r="AQ50" i="1"/>
  <c r="AM51" i="1"/>
  <c r="AO51" i="1"/>
  <c r="AQ51" i="1"/>
  <c r="AM52" i="1"/>
  <c r="AO52" i="1"/>
  <c r="AQ52" i="1"/>
  <c r="AM53" i="1"/>
  <c r="AO53" i="1"/>
  <c r="AQ53" i="1"/>
  <c r="AM54" i="1"/>
  <c r="AO54" i="1"/>
  <c r="AQ54" i="1"/>
  <c r="AM55" i="1"/>
  <c r="AO55" i="1"/>
  <c r="AQ55" i="1"/>
  <c r="AM56" i="1"/>
  <c r="AO56" i="1"/>
  <c r="AQ56" i="1"/>
  <c r="AM57" i="1"/>
  <c r="AO57" i="1"/>
  <c r="AQ57" i="1"/>
  <c r="AM58" i="1"/>
  <c r="AO58" i="1"/>
  <c r="AQ58" i="1"/>
  <c r="AM59" i="1"/>
  <c r="AO59" i="1"/>
  <c r="AQ59" i="1"/>
  <c r="AM60" i="1"/>
  <c r="AO60" i="1"/>
  <c r="AQ60" i="1"/>
  <c r="AM61" i="1"/>
  <c r="AO61" i="1"/>
  <c r="AQ61" i="1"/>
  <c r="AM62" i="1"/>
  <c r="AO62" i="1"/>
  <c r="AQ62" i="1"/>
  <c r="AM63" i="1"/>
  <c r="AO63" i="1"/>
  <c r="AQ63" i="1"/>
  <c r="AM64" i="1"/>
  <c r="AO64" i="1"/>
  <c r="AQ64" i="1"/>
  <c r="AM65" i="1"/>
  <c r="AO65" i="1"/>
  <c r="AQ65" i="1"/>
  <c r="AM66" i="1"/>
  <c r="AO66" i="1"/>
  <c r="AQ66" i="1"/>
  <c r="U5" i="1"/>
  <c r="T5" i="1"/>
  <c r="S5" i="1"/>
  <c r="R5" i="1"/>
  <c r="R6" i="1" l="1"/>
  <c r="R7" i="1" s="1"/>
  <c r="R8" i="1" s="1"/>
  <c r="R9" i="1" s="1"/>
  <c r="R10" i="1" s="1"/>
  <c r="R11" i="1" s="1"/>
  <c r="R12" i="1" s="1"/>
  <c r="T6" i="1"/>
  <c r="T7" i="1" s="1"/>
  <c r="T8" i="1" s="1"/>
  <c r="T9" i="1" s="1"/>
  <c r="T10" i="1" s="1"/>
  <c r="T11" i="1" s="1"/>
  <c r="T12" i="1" s="1"/>
  <c r="S6" i="1"/>
  <c r="S7" i="1" s="1"/>
  <c r="S8" i="1" s="1"/>
  <c r="S9" i="1" s="1"/>
  <c r="S10" i="1" s="1"/>
  <c r="S11" i="1" s="1"/>
  <c r="S12" i="1" s="1"/>
  <c r="U6" i="1"/>
  <c r="U7" i="1" s="1"/>
  <c r="U8" i="1" s="1"/>
  <c r="U9" i="1" s="1"/>
  <c r="U10" i="1" s="1"/>
  <c r="U11" i="1" s="1"/>
  <c r="U12" i="1" s="1"/>
  <c r="AL31" i="1" l="1"/>
  <c r="AL35" i="1"/>
  <c r="AL30" i="1"/>
  <c r="AL34" i="1"/>
  <c r="AL32" i="1"/>
  <c r="AL36" i="1"/>
  <c r="AL33" i="1"/>
  <c r="AL37" i="1"/>
  <c r="AL38" i="1"/>
  <c r="AL20" i="1"/>
  <c r="AL21" i="1"/>
  <c r="AL25" i="1"/>
  <c r="AL29" i="1"/>
  <c r="AL22" i="1"/>
  <c r="AL26" i="1"/>
  <c r="AL23" i="1"/>
  <c r="AL27" i="1"/>
  <c r="AL24" i="1"/>
  <c r="AL28" i="1"/>
  <c r="Z64" i="1"/>
  <c r="Z63" i="1"/>
  <c r="Z62" i="1"/>
  <c r="Z61" i="1"/>
  <c r="Z60" i="1"/>
  <c r="Z59" i="1"/>
  <c r="Z66" i="1"/>
  <c r="Z65" i="1"/>
  <c r="Z58" i="1"/>
  <c r="Z36" i="1"/>
  <c r="Z38" i="1"/>
  <c r="Z37" i="1"/>
  <c r="Z35" i="1"/>
  <c r="Z34" i="1"/>
  <c r="Z33" i="1"/>
  <c r="Z32" i="1"/>
  <c r="Z31" i="1"/>
  <c r="Z30" i="1"/>
  <c r="W66" i="1"/>
  <c r="W65" i="1"/>
  <c r="W64" i="1"/>
  <c r="W63" i="1"/>
  <c r="W62" i="1"/>
  <c r="W61" i="1"/>
  <c r="W60" i="1"/>
  <c r="W59" i="1"/>
  <c r="W58" i="1"/>
  <c r="T66" i="1"/>
  <c r="W38" i="1"/>
  <c r="T65" i="1"/>
  <c r="W37" i="1"/>
  <c r="T64" i="1"/>
  <c r="W36" i="1"/>
  <c r="T63" i="1"/>
  <c r="W35" i="1"/>
  <c r="T62" i="1"/>
  <c r="W34" i="1"/>
  <c r="T61" i="1"/>
  <c r="W33" i="1"/>
  <c r="T60" i="1"/>
  <c r="W32" i="1"/>
  <c r="T59" i="1"/>
  <c r="W31" i="1"/>
  <c r="W30" i="1"/>
  <c r="T30" i="1"/>
  <c r="T58" i="1"/>
  <c r="T38" i="1"/>
  <c r="T37" i="1"/>
  <c r="T36" i="1"/>
  <c r="T35" i="1"/>
  <c r="T34" i="1"/>
  <c r="T33" i="1"/>
  <c r="T32" i="1"/>
  <c r="T31" i="1"/>
  <c r="R32" i="1"/>
  <c r="R34" i="1"/>
  <c r="R36" i="1"/>
  <c r="R38" i="1"/>
  <c r="R31" i="1"/>
  <c r="R33" i="1"/>
  <c r="R35" i="1"/>
  <c r="R37" i="1"/>
  <c r="R30" i="1"/>
  <c r="R22" i="1"/>
  <c r="R24" i="1"/>
  <c r="R26" i="1"/>
  <c r="R28" i="1"/>
  <c r="R21" i="1"/>
  <c r="R23" i="1"/>
  <c r="R25" i="1"/>
  <c r="R27" i="1"/>
  <c r="R29" i="1"/>
  <c r="Z8" i="1"/>
  <c r="Z12" i="1"/>
  <c r="Y10" i="1"/>
  <c r="X8" i="1"/>
  <c r="X12" i="1"/>
  <c r="W10" i="1"/>
  <c r="Z7" i="1"/>
  <c r="Z11" i="1"/>
  <c r="Y7" i="1"/>
  <c r="Y11" i="1"/>
  <c r="X7" i="1"/>
  <c r="X11" i="1"/>
  <c r="W7" i="1"/>
  <c r="W11" i="1"/>
  <c r="Y6" i="1"/>
  <c r="Z6" i="1"/>
  <c r="R20" i="1"/>
  <c r="Z10" i="1"/>
  <c r="Y8" i="1"/>
  <c r="Y12" i="1"/>
  <c r="X10" i="1"/>
  <c r="W8" i="1"/>
  <c r="W12" i="1"/>
  <c r="Z9" i="1"/>
  <c r="Z5" i="1"/>
  <c r="Y9" i="1"/>
  <c r="Y5" i="1"/>
  <c r="X9" i="1"/>
  <c r="X5" i="1"/>
  <c r="W9" i="1"/>
  <c r="W5" i="1"/>
  <c r="W6" i="1"/>
  <c r="X6" i="1"/>
  <c r="Q20" i="1" l="1"/>
  <c r="AK27" i="1"/>
  <c r="F43" i="1" s="1"/>
  <c r="AK29" i="1"/>
  <c r="F45" i="1" s="1"/>
  <c r="AK37" i="1"/>
  <c r="L41" i="1" s="1"/>
  <c r="AK30" i="1"/>
  <c r="J41" i="1" s="1"/>
  <c r="AK36" i="1"/>
  <c r="L40" i="1" s="1"/>
  <c r="AK35" i="1"/>
  <c r="J46" i="1" s="1"/>
  <c r="AK34" i="1"/>
  <c r="J45" i="1" s="1"/>
  <c r="AK33" i="1"/>
  <c r="J44" i="1" s="1"/>
  <c r="AK38" i="1"/>
  <c r="H38" i="1" s="1"/>
  <c r="AK32" i="1"/>
  <c r="J43" i="1" s="1"/>
  <c r="AK31" i="1"/>
  <c r="J42" i="1" s="1"/>
  <c r="AK23" i="1"/>
  <c r="D46" i="1" s="1"/>
  <c r="AK25" i="1"/>
  <c r="F41" i="1" s="1"/>
  <c r="AK28" i="1"/>
  <c r="H28" i="1" s="1"/>
  <c r="AK26" i="1"/>
  <c r="F42" i="1" s="1"/>
  <c r="AK21" i="1"/>
  <c r="D44" i="1" s="1"/>
  <c r="AK24" i="1"/>
  <c r="F40" i="1" s="1"/>
  <c r="AK22" i="1"/>
  <c r="D45" i="1" s="1"/>
  <c r="AK20" i="1"/>
  <c r="H20" i="1" s="1"/>
  <c r="Z55" i="1"/>
  <c r="Z53" i="1"/>
  <c r="Z51" i="1"/>
  <c r="Z56" i="1"/>
  <c r="Z48" i="1"/>
  <c r="Z54" i="1"/>
  <c r="Z52" i="1"/>
  <c r="Z50" i="1"/>
  <c r="Z49" i="1"/>
  <c r="Z57" i="1"/>
  <c r="Z26" i="1"/>
  <c r="Z23" i="1"/>
  <c r="Z22" i="1"/>
  <c r="Z21" i="1"/>
  <c r="Z29" i="1"/>
  <c r="Z28" i="1"/>
  <c r="Z27" i="1"/>
  <c r="Z25" i="1"/>
  <c r="Z24" i="1"/>
  <c r="Z20" i="1"/>
  <c r="W55" i="1"/>
  <c r="W54" i="1"/>
  <c r="W56" i="1"/>
  <c r="W53" i="1"/>
  <c r="W52" i="1"/>
  <c r="W51" i="1"/>
  <c r="W50" i="1"/>
  <c r="W57" i="1"/>
  <c r="W49" i="1"/>
  <c r="W48" i="1"/>
  <c r="T56" i="1"/>
  <c r="W28" i="1"/>
  <c r="T55" i="1"/>
  <c r="W27" i="1"/>
  <c r="T54" i="1"/>
  <c r="W26" i="1"/>
  <c r="T53" i="1"/>
  <c r="W25" i="1"/>
  <c r="T52" i="1"/>
  <c r="W24" i="1"/>
  <c r="T51" i="1"/>
  <c r="W23" i="1"/>
  <c r="T50" i="1"/>
  <c r="W22" i="1"/>
  <c r="T49" i="1"/>
  <c r="W21" i="1"/>
  <c r="T57" i="1"/>
  <c r="W29" i="1"/>
  <c r="W20" i="1"/>
  <c r="T48" i="1"/>
  <c r="T28" i="1"/>
  <c r="T27" i="1"/>
  <c r="T26" i="1"/>
  <c r="T25" i="1"/>
  <c r="T24" i="1"/>
  <c r="T23" i="1"/>
  <c r="T22" i="1"/>
  <c r="T21" i="1"/>
  <c r="T29" i="1"/>
  <c r="T20" i="1"/>
  <c r="Q34" i="1"/>
  <c r="Q31" i="1"/>
  <c r="Q35" i="1"/>
  <c r="Q32" i="1"/>
  <c r="Q36" i="1"/>
  <c r="Q37" i="1"/>
  <c r="Q38" i="1"/>
  <c r="Q33" i="1"/>
  <c r="Q30" i="1"/>
  <c r="Q27" i="1"/>
  <c r="Q23" i="1"/>
  <c r="Q28" i="1"/>
  <c r="Q24" i="1"/>
  <c r="Q29" i="1"/>
  <c r="Q25" i="1"/>
  <c r="Q21" i="1"/>
  <c r="Q26" i="1"/>
  <c r="Q22" i="1"/>
  <c r="X57" i="1"/>
  <c r="V57" i="1"/>
  <c r="X29" i="1"/>
  <c r="V29" i="1"/>
  <c r="Y57" i="1"/>
  <c r="U57" i="1"/>
  <c r="S57" i="1"/>
  <c r="S29" i="1"/>
  <c r="Y29" i="1"/>
  <c r="U29" i="1"/>
  <c r="X65" i="1"/>
  <c r="V65" i="1"/>
  <c r="X37" i="1"/>
  <c r="V37" i="1"/>
  <c r="Y65" i="1"/>
  <c r="U65" i="1"/>
  <c r="S65" i="1"/>
  <c r="Y37" i="1"/>
  <c r="U37" i="1"/>
  <c r="S37" i="1"/>
  <c r="X64" i="1"/>
  <c r="V64" i="1"/>
  <c r="X36" i="1"/>
  <c r="V36" i="1"/>
  <c r="Y64" i="1"/>
  <c r="U64" i="1"/>
  <c r="S64" i="1"/>
  <c r="Y36" i="1"/>
  <c r="U36" i="1"/>
  <c r="S36" i="1"/>
  <c r="X63" i="1"/>
  <c r="V63" i="1"/>
  <c r="X35" i="1"/>
  <c r="V35" i="1"/>
  <c r="Y63" i="1"/>
  <c r="U63" i="1"/>
  <c r="S63" i="1"/>
  <c r="Y35" i="1"/>
  <c r="U35" i="1"/>
  <c r="S35" i="1"/>
  <c r="X62" i="1"/>
  <c r="V62" i="1"/>
  <c r="X34" i="1"/>
  <c r="V34" i="1"/>
  <c r="Y62" i="1"/>
  <c r="U62" i="1"/>
  <c r="S62" i="1"/>
  <c r="Y34" i="1"/>
  <c r="S34" i="1"/>
  <c r="U34" i="1"/>
  <c r="X61" i="1"/>
  <c r="V61" i="1"/>
  <c r="X33" i="1"/>
  <c r="V33" i="1"/>
  <c r="Y61" i="1"/>
  <c r="U61" i="1"/>
  <c r="S61" i="1"/>
  <c r="Y33" i="1"/>
  <c r="U33" i="1"/>
  <c r="S33" i="1"/>
  <c r="X60" i="1"/>
  <c r="V60" i="1"/>
  <c r="X32" i="1"/>
  <c r="V32" i="1"/>
  <c r="Y60" i="1"/>
  <c r="U60" i="1"/>
  <c r="S60" i="1"/>
  <c r="Y32" i="1"/>
  <c r="U32" i="1"/>
  <c r="S32" i="1"/>
  <c r="X59" i="1"/>
  <c r="V59" i="1"/>
  <c r="X31" i="1"/>
  <c r="V31" i="1"/>
  <c r="Y59" i="1"/>
  <c r="U59" i="1"/>
  <c r="S59" i="1"/>
  <c r="Y31" i="1"/>
  <c r="S31" i="1"/>
  <c r="U31" i="1"/>
  <c r="X58" i="1"/>
  <c r="V58" i="1"/>
  <c r="X30" i="1"/>
  <c r="V30" i="1"/>
  <c r="Y58" i="1"/>
  <c r="U58" i="1"/>
  <c r="S58" i="1"/>
  <c r="S30" i="1"/>
  <c r="Y30" i="1"/>
  <c r="U30" i="1"/>
  <c r="X66" i="1"/>
  <c r="V66" i="1"/>
  <c r="X38" i="1"/>
  <c r="V38" i="1"/>
  <c r="Y66" i="1"/>
  <c r="U66" i="1"/>
  <c r="S66" i="1"/>
  <c r="Y38" i="1"/>
  <c r="U38" i="1"/>
  <c r="S38" i="1"/>
  <c r="X48" i="1"/>
  <c r="V48" i="1"/>
  <c r="X20" i="1"/>
  <c r="V20" i="1"/>
  <c r="Y48" i="1"/>
  <c r="U48" i="1"/>
  <c r="S48" i="1"/>
  <c r="S20" i="1"/>
  <c r="Y20" i="1"/>
  <c r="U20" i="1"/>
  <c r="X56" i="1"/>
  <c r="V56" i="1"/>
  <c r="X28" i="1"/>
  <c r="V28" i="1"/>
  <c r="Y56" i="1"/>
  <c r="U56" i="1"/>
  <c r="S56" i="1"/>
  <c r="S28" i="1"/>
  <c r="Y28" i="1"/>
  <c r="U28" i="1"/>
  <c r="X55" i="1"/>
  <c r="V55" i="1"/>
  <c r="X27" i="1"/>
  <c r="V27" i="1"/>
  <c r="Y55" i="1"/>
  <c r="U55" i="1"/>
  <c r="S55" i="1"/>
  <c r="S27" i="1"/>
  <c r="Y27" i="1"/>
  <c r="U27" i="1"/>
  <c r="X54" i="1"/>
  <c r="V54" i="1"/>
  <c r="X26" i="1"/>
  <c r="V26" i="1"/>
  <c r="Y54" i="1"/>
  <c r="U54" i="1"/>
  <c r="S54" i="1"/>
  <c r="S26" i="1"/>
  <c r="Y26" i="1"/>
  <c r="U26" i="1"/>
  <c r="X53" i="1"/>
  <c r="V53" i="1"/>
  <c r="X25" i="1"/>
  <c r="V25" i="1"/>
  <c r="Y53" i="1"/>
  <c r="U53" i="1"/>
  <c r="S53" i="1"/>
  <c r="S25" i="1"/>
  <c r="Y25" i="1"/>
  <c r="U25" i="1"/>
  <c r="X52" i="1"/>
  <c r="V52" i="1"/>
  <c r="X24" i="1"/>
  <c r="V24" i="1"/>
  <c r="Y52" i="1"/>
  <c r="U52" i="1"/>
  <c r="S52" i="1"/>
  <c r="S24" i="1"/>
  <c r="Y24" i="1"/>
  <c r="U24" i="1"/>
  <c r="X51" i="1"/>
  <c r="V51" i="1"/>
  <c r="X23" i="1"/>
  <c r="V23" i="1"/>
  <c r="Y51" i="1"/>
  <c r="U51" i="1"/>
  <c r="S51" i="1"/>
  <c r="S23" i="1"/>
  <c r="Y23" i="1"/>
  <c r="U23" i="1"/>
  <c r="X50" i="1"/>
  <c r="V50" i="1"/>
  <c r="X22" i="1"/>
  <c r="V22" i="1"/>
  <c r="Y50" i="1"/>
  <c r="U50" i="1"/>
  <c r="S50" i="1"/>
  <c r="S22" i="1"/>
  <c r="Y22" i="1"/>
  <c r="U22" i="1"/>
  <c r="X49" i="1"/>
  <c r="V49" i="1"/>
  <c r="X21" i="1"/>
  <c r="V21" i="1"/>
  <c r="Y49" i="1"/>
  <c r="U49" i="1"/>
  <c r="S49" i="1"/>
  <c r="S21" i="1"/>
  <c r="Y21" i="1"/>
  <c r="U21" i="1"/>
  <c r="H36" i="1" l="1"/>
  <c r="D43" i="1"/>
  <c r="H27" i="1"/>
  <c r="H22" i="1"/>
  <c r="H30" i="1"/>
  <c r="F44" i="1"/>
  <c r="L42" i="1"/>
  <c r="H26" i="1"/>
  <c r="H21" i="1"/>
  <c r="D40" i="1"/>
  <c r="H43" i="1"/>
  <c r="B41" i="1"/>
  <c r="B42" i="1"/>
  <c r="H46" i="1"/>
  <c r="B46" i="1"/>
  <c r="H40" i="1"/>
  <c r="J40" i="1"/>
  <c r="D41" i="1"/>
  <c r="H44" i="1"/>
  <c r="B43" i="1"/>
  <c r="F46" i="1"/>
  <c r="H42" i="1"/>
  <c r="B40" i="1"/>
  <c r="H41" i="1"/>
  <c r="B44" i="1"/>
  <c r="B45" i="1"/>
  <c r="H45" i="1"/>
  <c r="D42" i="1"/>
  <c r="H33" i="1"/>
  <c r="H34" i="1"/>
  <c r="H25" i="1"/>
  <c r="H29" i="1"/>
  <c r="H23" i="1"/>
  <c r="H24" i="1"/>
  <c r="H31" i="1"/>
  <c r="H32" i="1"/>
  <c r="H35" i="1"/>
  <c r="H37" i="1"/>
  <c r="B28" i="1"/>
  <c r="B23" i="1"/>
  <c r="B20" i="1"/>
  <c r="B30" i="1"/>
  <c r="B22" i="1"/>
  <c r="B34" i="1"/>
  <c r="B36" i="1"/>
  <c r="B31" i="1"/>
  <c r="B33" i="1"/>
  <c r="B37" i="1"/>
  <c r="B21" i="1"/>
  <c r="B24" i="1"/>
  <c r="B25" i="1"/>
  <c r="B26" i="1"/>
  <c r="B27" i="1"/>
  <c r="B38" i="1"/>
  <c r="B32" i="1"/>
  <c r="B35" i="1"/>
  <c r="B29" i="1"/>
</calcChain>
</file>

<file path=xl/sharedStrings.xml><?xml version="1.0" encoding="utf-8"?>
<sst xmlns="http://schemas.openxmlformats.org/spreadsheetml/2006/main" count="176" uniqueCount="88">
  <si>
    <t>Min</t>
  </si>
  <si>
    <t>Max</t>
  </si>
  <si>
    <t>Laske. Merkitse välivaiheet! Muista laskujärjestys!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</si>
  <si>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</si>
  <si>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</si>
  <si>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</si>
  <si>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</si>
  <si>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</si>
  <si>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</si>
  <si>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</si>
  <si>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</si>
  <si>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</si>
  <si>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</si>
  <si>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</si>
  <si>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</si>
  <si>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</si>
  <si>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</si>
  <si>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</si>
  <si>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</si>
  <si>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</si>
  <si>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</si>
  <si>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</si>
  <si>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</si>
  <si>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Arvottuja laskuvaihtoehtoja</t>
  </si>
  <si>
    <t>Yhteenlaskettavia numeroita</t>
  </si>
  <si>
    <t>Vastaukset</t>
  </si>
  <si>
    <t>Tulostuva alue alkaa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</si>
  <si>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</si>
  <si>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</si>
  <si>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</si>
  <si>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</si>
  <si>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</si>
  <si>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</si>
  <si>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</si>
  <si>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</si>
  <si>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</si>
  <si>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</si>
  <si>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</si>
  <si>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</si>
  <si>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</si>
  <si>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</si>
  <si>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</si>
  <si>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</si>
  <si>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</si>
  <si>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</si>
  <si>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Vastaukset:</t>
  </si>
  <si>
    <t>Sivu1</t>
  </si>
  <si>
    <t>Sivu2</t>
  </si>
  <si>
    <t>Tyyppi</t>
  </si>
  <si>
    <t>normi</t>
  </si>
  <si>
    <t>muokattu</t>
  </si>
  <si>
    <t>x</t>
  </si>
  <si>
    <t>Laskutyypit</t>
  </si>
  <si>
    <t>Sarak.1</t>
  </si>
  <si>
    <t>Sarak.2</t>
  </si>
  <si>
    <t>arpa</t>
  </si>
  <si>
    <t>Laskunro</t>
  </si>
  <si>
    <t>Sivu 1.</t>
  </si>
  <si>
    <t>Sivu 2.</t>
  </si>
  <si>
    <t xml:space="preserve">  a + b</t>
  </si>
  <si>
    <t xml:space="preserve">  a − b</t>
  </si>
  <si>
    <t xml:space="preserve">  − a + b</t>
  </si>
  <si>
    <t xml:space="preserve">  − a − b</t>
  </si>
  <si>
    <t xml:space="preserve">  a − b + c</t>
  </si>
  <si>
    <t xml:space="preserve">  − a − b + c</t>
  </si>
  <si>
    <t xml:space="preserve">  − a + b − c</t>
  </si>
  <si>
    <t xml:space="preserve">  a − b − c</t>
  </si>
  <si>
    <t>Yhteenlaskettavat</t>
  </si>
  <si>
    <t>Sarak.1 sivu 1</t>
  </si>
  <si>
    <t>Sarak.1 sivu 2</t>
  </si>
  <si>
    <t>Sarak.2 sivu 1</t>
  </si>
  <si>
    <t>Sarak.2 sivu 2</t>
  </si>
  <si>
    <r>
      <rPr>
        <b/>
        <sz val="11"/>
        <color theme="1"/>
        <rFont val="Calibri"/>
        <family val="2"/>
        <scheme val="minor"/>
      </rPr>
      <t>Vastaukset</t>
    </r>
    <r>
      <rPr>
        <sz val="11"/>
        <color theme="1"/>
        <rFont val="Calibri"/>
        <family val="2"/>
        <scheme val="minor"/>
      </rPr>
      <t xml:space="preserve"> loppuun (0 = ei, 1 = kyllä)</t>
    </r>
  </si>
  <si>
    <t>Tulostuva alue loppuu</t>
  </si>
  <si>
    <r>
      <rPr>
        <b/>
        <sz val="11"/>
        <rFont val="Calibri"/>
        <family val="2"/>
        <scheme val="minor"/>
      </rPr>
      <t>Mitä saat luvallani tehdä:</t>
    </r>
    <r>
      <rPr>
        <sz val="11"/>
        <rFont val="Calibri"/>
        <family val="2"/>
        <scheme val="minor"/>
      </rPr>
      <t xml:space="preserve">
- Saat käyttää sovellusta omassa opetuksessasi ilman erillistä korvausta.
- Saat antaa tämän sovelluksen vastikkeetta toiselle opettajalle, jonka tunnet. (Jos kollegasi tarjoaa sinulle tästä hyvästä kahvit, on se kuitenkin ok.) Tämä jako-oikeus ei tarkoita kuitenkaan massajakamisia, heitä varten on seuraava kohta.
- Saat kertoa, mistä tämän latasit, jotta muutkin tätä tarvitsevat tämän löytävät.</t>
    </r>
  </si>
  <si>
    <r>
      <rPr>
        <b/>
        <sz val="11"/>
        <rFont val="Calibri"/>
        <family val="2"/>
        <scheme val="minor"/>
      </rPr>
      <t>Mitä et saa tehdä:</t>
    </r>
    <r>
      <rPr>
        <sz val="11"/>
        <rFont val="Calibri"/>
        <family val="2"/>
        <scheme val="minor"/>
      </rPr>
      <t xml:space="preserve">
- Ilman erillistä lupaa et saa liittää tätä sovellusta osaksi maksullista tai ilmaista oppimateriaalipakettia.
- Ilman erillistä lupaa et saa laittaa tätä yleiseen jakoon.</t>
    </r>
  </si>
  <si>
    <r>
      <rPr>
        <b/>
        <sz val="11"/>
        <rFont val="Calibri"/>
        <family val="2"/>
        <scheme val="minor"/>
      </rPr>
      <t>Miksi tällaiset ehdot:</t>
    </r>
    <r>
      <rPr>
        <sz val="11"/>
        <rFont val="Calibri"/>
        <family val="2"/>
        <scheme val="minor"/>
      </rPr>
      <t xml:space="preserve">
- Tämän systeemin tekemiseen on käytetty jonkin verran aikaa ja suklaata.
- Käytetty aika on omalla osallani säästynyt jo sillä, ettei minun ole enää tarvinnut yhtä paljon tehdä käsin monisteita tai muokata niitä tarpeen mukaan.
- Suklaata en tarvitse lisää, mutta haluan pitää itselläni oikeuden vaatia rahallista korvausta, jos joku oppimateriaalivalmistaja haluaa lisätä tämän sovelluksen jakamaansa oppimateriaaliin.
- Ajansäästön lisäksi uskon myös opetukseni parantuneen, kun olen voinut tarjota oppilailleni juuri heidän taitotasolleen sopivia tehtäviä. Ja toivon muidenkin saavan saman hyödyn.</t>
    </r>
  </si>
  <si>
    <t>Versio</t>
  </si>
  <si>
    <t>Julkaistu</t>
  </si>
  <si>
    <r>
      <rPr>
        <b/>
        <sz val="14"/>
        <color theme="1"/>
        <rFont val="Calibri"/>
        <family val="2"/>
        <scheme val="minor"/>
      </rPr>
      <t>Tällä excelillä saat tehtyä 38 satunnaista yhteen- ja vähennyslaskua.</t>
    </r>
    <r>
      <rPr>
        <sz val="11"/>
        <color theme="1"/>
        <rFont val="Calibri"/>
        <family val="2"/>
        <scheme val="minor"/>
      </rPr>
      <t xml:space="preserve">
Harmaalla pohjalla olevia kohtia voi muuttaa, jolloin lomake arpoo uudet laskut.
Tarkempia lisenssiasioita ja tekijän yhteystiedot löytyvät lopusta tehtävien jälkeen.
</t>
    </r>
  </si>
  <si>
    <t>(ei vaikuta tehtäviin 3, 4, 6, 7)</t>
  </si>
  <si>
    <t>Satunnaissuhde</t>
  </si>
  <si>
    <t>Desimaaleja</t>
  </si>
  <si>
    <t>Desimaaalit</t>
  </si>
  <si>
    <r>
      <t xml:space="preserve">Tämän sovelman käyttöoikeudet:
</t>
    </r>
    <r>
      <rPr>
        <sz val="11"/>
        <rFont val="Calibri"/>
        <family val="2"/>
        <scheme val="minor"/>
      </rPr>
      <t>Tekijänoikeudet tähän sovellukseen/tiedostoon omistaa Janne Koponen.
Tämä sovellus on ladattavissa osoitteesta https://peda.net/p/joykop/mm
Kysymyksiä ja palautetta voi laittaa Janne Koposelle (janne.koponen@tampere.fi)</t>
    </r>
  </si>
  <si>
    <t>2.3</t>
  </si>
  <si>
    <t>Ei negatiivisia vastauksia/välituloksia = 1</t>
  </si>
  <si>
    <t>Sallitaan negatiiviset vastaukset/välitukset =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</si>
</sst>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 applyProtection="1">
      <alignment vertical="top"/>
      <protection hidden="1"/>
    </xf>
    <xf numFmtId="0" fontId="1" fillId="0" borderId="14" xfId="0" applyFont="1" applyFill="1" applyBorder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vertical="top"/>
      <protection hidden="1"/>
    </xf>
    <xf numFmtId="0" fontId="0" fillId="0" borderId="0" xfId="0" applyFill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5" fillId="0" borderId="15" xfId="0" applyFont="1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right" vertical="top"/>
      <protection hidden="1"/>
    </xf>
    <xf numFmtId="0" fontId="0" fillId="2" borderId="18" xfId="0" applyFill="1" applyBorder="1" applyAlignment="1" applyProtection="1">
      <alignment horizontal="center" vertical="top" wrapText="1"/>
      <protection hidden="1"/>
    </xf>
    <xf numFmtId="0" fontId="5" fillId="0" borderId="5" xfId="0" applyFont="1" applyFill="1" applyBorder="1" applyAlignment="1" applyProtection="1">
      <alignment horizontal="left" vertical="top"/>
      <protection hidden="1"/>
    </xf>
    <xf numFmtId="0" fontId="5" fillId="0" borderId="6" xfId="0" applyFont="1" applyFill="1" applyBorder="1" applyAlignment="1" applyProtection="1">
      <alignment horizontal="left" vertical="top"/>
      <protection hidden="1"/>
    </xf>
    <xf numFmtId="0" fontId="5" fillId="0" borderId="7" xfId="0" applyFont="1" applyFill="1" applyBorder="1" applyAlignment="1" applyProtection="1">
      <alignment horizontal="left" vertical="top"/>
      <protection hidden="1"/>
    </xf>
    <xf numFmtId="0" fontId="5" fillId="0" borderId="8" xfId="0" applyFont="1" applyFill="1" applyBorder="1" applyAlignment="1" applyProtection="1">
      <alignment horizontal="left" vertical="top"/>
      <protection hidden="1"/>
    </xf>
    <xf numFmtId="0" fontId="5" fillId="0" borderId="0" xfId="0" applyFont="1" applyFill="1" applyBorder="1" applyAlignment="1" applyProtection="1">
      <alignment horizontal="left" vertical="top"/>
      <protection hidden="1"/>
    </xf>
    <xf numFmtId="0" fontId="5" fillId="0" borderId="9" xfId="0" applyFont="1" applyFill="1" applyBorder="1" applyAlignment="1" applyProtection="1">
      <alignment horizontal="left" vertical="top"/>
      <protection hidden="1"/>
    </xf>
    <xf numFmtId="0" fontId="5" fillId="2" borderId="18" xfId="0" applyFont="1" applyFill="1" applyBorder="1" applyAlignment="1" applyProtection="1">
      <alignment horizontal="center" vertical="top"/>
      <protection hidden="1"/>
    </xf>
    <xf numFmtId="0" fontId="5" fillId="2" borderId="20" xfId="0" applyFont="1" applyFill="1" applyBorder="1" applyAlignment="1" applyProtection="1">
      <alignment horizontal="center" vertical="top"/>
      <protection hidden="1"/>
    </xf>
    <xf numFmtId="0" fontId="1" fillId="0" borderId="0" xfId="0" applyFont="1" applyFill="1" applyBorder="1" applyAlignment="1" applyProtection="1">
      <alignment horizontal="left" vertical="top" wrapText="1"/>
      <protection hidden="1"/>
    </xf>
    <xf numFmtId="0" fontId="1" fillId="0" borderId="21" xfId="0" applyFont="1" applyFill="1" applyBorder="1" applyAlignment="1" applyProtection="1">
      <alignment horizontal="left" vertical="top" wrapText="1"/>
      <protection hidden="1"/>
    </xf>
    <xf numFmtId="0" fontId="0" fillId="2" borderId="22" xfId="0" applyFill="1" applyBorder="1" applyAlignment="1" applyProtection="1">
      <alignment horizontal="center" vertical="top" wrapText="1"/>
      <protection hidden="1"/>
    </xf>
    <xf numFmtId="0" fontId="5" fillId="2" borderId="22" xfId="0" applyFont="1" applyFill="1" applyBorder="1" applyAlignment="1" applyProtection="1">
      <alignment horizontal="center" vertical="top"/>
      <protection hidden="1"/>
    </xf>
    <xf numFmtId="0" fontId="5" fillId="2" borderId="23" xfId="0" applyFon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center" vertical="top" wrapText="1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1" fillId="0" borderId="2" xfId="0" applyFont="1" applyBorder="1" applyAlignment="1" applyProtection="1">
      <alignment horizontal="center" vertical="top" wrapText="1"/>
      <protection hidden="1"/>
    </xf>
    <xf numFmtId="0" fontId="1" fillId="0" borderId="4" xfId="0" applyFont="1" applyBorder="1" applyAlignment="1" applyProtection="1">
      <alignment horizontal="center" vertical="top" wrapText="1"/>
      <protection hidden="1"/>
    </xf>
    <xf numFmtId="0" fontId="0" fillId="0" borderId="5" xfId="0" applyBorder="1" applyAlignment="1" applyProtection="1">
      <alignment vertical="top"/>
      <protection hidden="1"/>
    </xf>
    <xf numFmtId="0" fontId="0" fillId="0" borderId="6" xfId="0" applyBorder="1" applyAlignment="1" applyProtection="1">
      <alignment vertical="top"/>
      <protection hidden="1"/>
    </xf>
    <xf numFmtId="0" fontId="0" fillId="0" borderId="6" xfId="0" applyFont="1" applyBorder="1" applyAlignment="1" applyProtection="1">
      <alignment horizontal="right" vertical="top"/>
      <protection hidden="1"/>
    </xf>
    <xf numFmtId="0" fontId="0" fillId="0" borderId="8" xfId="0" applyBorder="1" applyAlignment="1" applyProtection="1">
      <alignment vertical="top"/>
      <protection hidden="1"/>
    </xf>
    <xf numFmtId="0" fontId="0" fillId="0" borderId="0" xfId="0" applyBorder="1" applyAlignment="1" applyProtection="1">
      <alignment vertical="top"/>
      <protection hidden="1"/>
    </xf>
    <xf numFmtId="0" fontId="0" fillId="0" borderId="0" xfId="0" applyFont="1" applyBorder="1" applyAlignment="1" applyProtection="1">
      <alignment horizontal="right" vertical="top"/>
      <protection hidden="1"/>
    </xf>
    <xf numFmtId="0" fontId="0" fillId="0" borderId="10" xfId="0" applyBorder="1" applyAlignment="1" applyProtection="1">
      <alignment vertical="top"/>
      <protection hidden="1"/>
    </xf>
    <xf numFmtId="0" fontId="0" fillId="0" borderId="11" xfId="0" applyBorder="1" applyAlignment="1" applyProtection="1">
      <alignment vertical="top"/>
      <protection hidden="1"/>
    </xf>
    <xf numFmtId="0" fontId="0" fillId="0" borderId="11" xfId="0" applyFont="1" applyBorder="1" applyAlignment="1" applyProtection="1">
      <alignment horizontal="right" vertical="top"/>
      <protection hidden="1"/>
    </xf>
    <xf numFmtId="0" fontId="0" fillId="0" borderId="2" xfId="0" applyBorder="1" applyAlignment="1" applyProtection="1">
      <alignment vertical="top"/>
      <protection hidden="1"/>
    </xf>
    <xf numFmtId="0" fontId="0" fillId="0" borderId="3" xfId="0" applyFont="1" applyBorder="1" applyAlignment="1" applyProtection="1">
      <alignment vertical="top"/>
      <protection hidden="1"/>
    </xf>
    <xf numFmtId="0" fontId="0" fillId="0" borderId="3" xfId="0" applyFont="1" applyBorder="1" applyAlignment="1" applyProtection="1">
      <alignment horizontal="right" vertical="top"/>
      <protection hidden="1"/>
    </xf>
    <xf numFmtId="0" fontId="0" fillId="0" borderId="0" xfId="0" applyNumberFormat="1" applyFont="1" applyFill="1" applyBorder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8" fillId="3" borderId="1" xfId="0" applyFont="1" applyFill="1" applyBorder="1" applyAlignment="1" applyProtection="1">
      <alignment vertical="top"/>
      <protection hidden="1"/>
    </xf>
    <xf numFmtId="0" fontId="9" fillId="3" borderId="1" xfId="0" applyFont="1" applyFill="1" applyBorder="1" applyAlignment="1" applyProtection="1">
      <alignment vertical="top"/>
      <protection hidden="1"/>
    </xf>
    <xf numFmtId="0" fontId="9" fillId="3" borderId="1" xfId="0" applyFont="1" applyFill="1" applyBorder="1" applyAlignment="1" applyProtection="1">
      <alignment horizontal="right" vertical="top"/>
      <protection hidden="1"/>
    </xf>
    <xf numFmtId="0" fontId="10" fillId="3" borderId="1" xfId="0" applyFont="1" applyFill="1" applyBorder="1" applyAlignment="1" applyProtection="1">
      <alignment horizontal="left" vertical="top"/>
      <protection hidden="1"/>
    </xf>
    <xf numFmtId="0" fontId="10" fillId="3" borderId="1" xfId="0" applyFont="1" applyFill="1" applyBorder="1" applyAlignment="1" applyProtection="1">
      <alignment horizontal="right" vertical="top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3" borderId="0" xfId="0" applyFont="1" applyFill="1" applyAlignment="1" applyProtection="1">
      <alignment horizontal="left"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vertical="top"/>
      <protection hidden="1"/>
    </xf>
    <xf numFmtId="0" fontId="4" fillId="0" borderId="0" xfId="0" applyFont="1" applyFill="1" applyAlignment="1" applyProtection="1">
      <alignment horizontal="right" vertical="top"/>
      <protection hidden="1"/>
    </xf>
    <xf numFmtId="0" fontId="5" fillId="5" borderId="0" xfId="0" applyFont="1" applyFill="1" applyAlignment="1" applyProtection="1">
      <alignment vertical="top"/>
      <protection hidden="1"/>
    </xf>
    <xf numFmtId="0" fontId="5" fillId="4" borderId="0" xfId="0" applyFont="1" applyFill="1" applyAlignment="1" applyProtection="1">
      <alignment vertical="top"/>
      <protection hidden="1"/>
    </xf>
    <xf numFmtId="0" fontId="6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vertical="top"/>
      <protection hidden="1"/>
    </xf>
    <xf numFmtId="0" fontId="6" fillId="0" borderId="0" xfId="0" applyFont="1" applyAlignment="1" applyProtection="1">
      <alignment horizontal="right" vertical="top"/>
      <protection hidden="1"/>
    </xf>
    <xf numFmtId="0" fontId="7" fillId="0" borderId="0" xfId="0" applyFont="1" applyAlignment="1" applyProtection="1">
      <alignment horizontal="left" vertical="top"/>
      <protection hidden="1"/>
    </xf>
    <xf numFmtId="0" fontId="1" fillId="0" borderId="0" xfId="0" applyFont="1" applyAlignment="1" applyProtection="1">
      <alignment horizontal="right" vertical="top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13" fillId="0" borderId="0" xfId="0" applyFont="1" applyAlignment="1" applyProtection="1">
      <alignment vertical="top"/>
      <protection hidden="1"/>
    </xf>
    <xf numFmtId="0" fontId="14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12" xfId="0" applyBorder="1" applyAlignment="1" applyProtection="1">
      <alignment vertical="top"/>
      <protection hidden="1"/>
    </xf>
    <xf numFmtId="16" fontId="0" fillId="0" borderId="0" xfId="0" quotePrefix="1" applyNumberFormat="1" applyAlignment="1" applyProtection="1">
      <alignment vertical="top"/>
      <protection hidden="1"/>
    </xf>
    <xf numFmtId="0" fontId="5" fillId="4" borderId="0" xfId="0" applyFont="1" applyFill="1" applyAlignment="1" applyProtection="1">
      <alignment horizontal="left" vertical="top"/>
      <protection hidden="1"/>
    </xf>
    <xf numFmtId="0" fontId="0" fillId="2" borderId="29" xfId="0" applyNumberFormat="1" applyFont="1" applyFill="1" applyBorder="1" applyAlignment="1" applyProtection="1">
      <alignment horizontal="center" vertical="top"/>
      <protection hidden="1"/>
    </xf>
    <xf numFmtId="0" fontId="0" fillId="2" borderId="7" xfId="0" applyFont="1" applyFill="1" applyBorder="1" applyAlignment="1" applyProtection="1">
      <alignment horizontal="center" vertical="top"/>
      <protection hidden="1"/>
    </xf>
    <xf numFmtId="0" fontId="0" fillId="2" borderId="9" xfId="0" applyFont="1" applyFill="1" applyBorder="1" applyAlignment="1" applyProtection="1">
      <alignment horizontal="center" vertical="top"/>
      <protection hidden="1"/>
    </xf>
    <xf numFmtId="0" fontId="0" fillId="2" borderId="12" xfId="0" applyFont="1" applyFill="1" applyBorder="1" applyAlignment="1" applyProtection="1">
      <alignment horizontal="center" vertical="top"/>
      <protection hidden="1"/>
    </xf>
    <xf numFmtId="0" fontId="0" fillId="2" borderId="6" xfId="0" applyFont="1" applyFill="1" applyBorder="1" applyAlignment="1" applyProtection="1">
      <alignment horizontal="center" vertical="top"/>
      <protection hidden="1"/>
    </xf>
    <xf numFmtId="0" fontId="0" fillId="2" borderId="0" xfId="0" applyFont="1" applyFill="1" applyBorder="1" applyAlignment="1" applyProtection="1">
      <alignment horizontal="center" vertical="top"/>
      <protection hidden="1"/>
    </xf>
    <xf numFmtId="0" fontId="0" fillId="2" borderId="11" xfId="0" applyFont="1" applyFill="1" applyBorder="1" applyAlignment="1" applyProtection="1">
      <alignment horizontal="center" vertical="top"/>
      <protection hidden="1"/>
    </xf>
    <xf numFmtId="0" fontId="0" fillId="2" borderId="4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11" fillId="6" borderId="1" xfId="0" applyFont="1" applyFill="1" applyBorder="1" applyAlignment="1" applyProtection="1">
      <alignment horizontal="center" vertical="top"/>
      <protection hidden="1"/>
    </xf>
    <xf numFmtId="0" fontId="13" fillId="0" borderId="17" xfId="0" applyFont="1" applyBorder="1" applyAlignment="1" applyProtection="1">
      <alignment horizontal="left" vertical="top" wrapText="1"/>
      <protection hidden="1"/>
    </xf>
    <xf numFmtId="0" fontId="13" fillId="0" borderId="17" xfId="0" applyFont="1" applyBorder="1" applyAlignment="1" applyProtection="1">
      <alignment horizontal="left" vertical="top"/>
      <protection hidden="1"/>
    </xf>
    <xf numFmtId="0" fontId="5" fillId="0" borderId="27" xfId="0" applyFont="1" applyBorder="1" applyAlignment="1" applyProtection="1">
      <alignment horizontal="left" vertical="top" wrapText="1"/>
      <protection hidden="1"/>
    </xf>
    <xf numFmtId="0" fontId="5" fillId="0" borderId="27" xfId="0" applyFont="1" applyBorder="1" applyAlignment="1" applyProtection="1">
      <alignment horizontal="left" vertical="top"/>
      <protection hidden="1"/>
    </xf>
    <xf numFmtId="0" fontId="5" fillId="0" borderId="17" xfId="0" applyFont="1" applyBorder="1" applyAlignment="1" applyProtection="1">
      <alignment horizontal="left" vertical="top" wrapText="1"/>
      <protection hidden="1"/>
    </xf>
    <xf numFmtId="0" fontId="5" fillId="0" borderId="28" xfId="0" applyFont="1" applyBorder="1" applyAlignment="1" applyProtection="1">
      <alignment horizontal="left" vertical="top" wrapText="1"/>
      <protection hidden="1"/>
    </xf>
    <xf numFmtId="0" fontId="5" fillId="0" borderId="28" xfId="0" applyFont="1" applyBorder="1" applyAlignment="1" applyProtection="1">
      <alignment horizontal="left" vertical="top"/>
      <protection hidden="1"/>
    </xf>
    <xf numFmtId="0" fontId="5" fillId="0" borderId="19" xfId="0" applyFont="1" applyBorder="1" applyAlignment="1" applyProtection="1">
      <alignment horizontal="left" vertical="top"/>
      <protection hidden="1"/>
    </xf>
    <xf numFmtId="0" fontId="5" fillId="0" borderId="26" xfId="0" applyFont="1" applyBorder="1" applyAlignment="1" applyProtection="1">
      <alignment horizontal="left" vertical="top"/>
      <protection hidden="1"/>
    </xf>
    <xf numFmtId="0" fontId="1" fillId="0" borderId="2" xfId="0" applyFont="1" applyBorder="1" applyAlignment="1" applyProtection="1">
      <alignment horizontal="center" vertical="top" wrapText="1"/>
      <protection hidden="1"/>
    </xf>
    <xf numFmtId="0" fontId="1" fillId="0" borderId="4" xfId="0" applyFont="1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1" fillId="0" borderId="13" xfId="0" applyFont="1" applyBorder="1" applyAlignment="1" applyProtection="1">
      <alignment horizontal="center" vertical="top" wrapText="1"/>
      <protection hidden="1"/>
    </xf>
    <xf numFmtId="0" fontId="1" fillId="0" borderId="24" xfId="0" applyFont="1" applyBorder="1" applyAlignment="1" applyProtection="1">
      <alignment horizontal="center" vertical="top" wrapText="1"/>
      <protection hidden="1"/>
    </xf>
    <xf numFmtId="0" fontId="1" fillId="0" borderId="2" xfId="0" applyFont="1" applyBorder="1" applyAlignment="1" applyProtection="1">
      <alignment horizontal="center" vertical="top"/>
      <protection hidden="1"/>
    </xf>
    <xf numFmtId="0" fontId="1" fillId="0" borderId="3" xfId="0" applyFont="1" applyBorder="1" applyAlignment="1" applyProtection="1">
      <alignment horizontal="center" vertical="top"/>
      <protection hidden="1"/>
    </xf>
    <xf numFmtId="0" fontId="1" fillId="0" borderId="4" xfId="0" applyFont="1" applyBorder="1" applyAlignment="1" applyProtection="1">
      <alignment horizontal="center" vertical="top"/>
      <protection hidden="1"/>
    </xf>
    <xf numFmtId="0" fontId="5" fillId="0" borderId="16" xfId="0" applyFont="1" applyBorder="1" applyAlignment="1" applyProtection="1">
      <alignment horizontal="left" vertical="top"/>
      <protection hidden="1"/>
    </xf>
    <xf numFmtId="0" fontId="5" fillId="0" borderId="25" xfId="0" applyFont="1" applyBorder="1" applyAlignment="1" applyProtection="1">
      <alignment horizontal="left" vertical="top"/>
      <protection hidden="1"/>
    </xf>
    <xf numFmtId="0" fontId="0" fillId="0" borderId="2" xfId="0" applyBorder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horizontal="left" vertical="top" wrapText="1"/>
      <protection hidden="1"/>
    </xf>
    <xf numFmtId="0" fontId="0" fillId="0" borderId="4" xfId="0" applyBorder="1" applyAlignment="1" applyProtection="1">
      <alignment horizontal="left" vertical="top" wrapText="1"/>
      <protection hidden="1"/>
    </xf>
    <xf numFmtId="14" fontId="0" fillId="0" borderId="11" xfId="0" applyNumberFormat="1" applyBorder="1" applyAlignment="1" applyProtection="1">
      <alignment horizontal="left" vertical="top"/>
      <protection hidden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9" xfId="0" applyFont="1" applyBorder="1" applyAlignment="1" applyProtection="1">
      <alignment vertical="top"/>
      <protection hidden="1"/>
    </xf>
  </cellXfs>
  <cellStyles count="1">
    <cellStyle name="Normaali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71"/>
  <sheetViews>
    <sheetView showGridLines="0" tabSelected="1" zoomScale="115" zoomScaleNormal="115" workbookViewId="0">
      <selection activeCell="J9" sqref="J9"/>
    </sheetView>
  </sheetViews>
  <sheetFormatPr defaultColWidth="9.109375" defaultRowHeight="14.4" x14ac:dyDescent="0.3"/>
  <cols>
    <col min="1" max="1" width="5.109375" style="61" customWidth="1"/>
    <col min="2" max="6" width="7.44140625" style="1" customWidth="1"/>
    <col min="7" max="7" width="5.109375" style="1" customWidth="1"/>
    <col min="8" max="8" width="7.44140625" style="61" customWidth="1"/>
    <col min="9" max="11" width="7.44140625" style="1" customWidth="1"/>
    <col min="12" max="12" width="8" style="1" customWidth="1"/>
    <col min="13" max="14" width="8" style="3" customWidth="1"/>
    <col min="15" max="15" width="8" style="5" hidden="1" customWidth="1"/>
    <col min="16" max="16" width="7.5546875" style="5" hidden="1" customWidth="1"/>
    <col min="17" max="18" width="8.6640625" style="5" hidden="1" customWidth="1"/>
    <col min="19" max="23" width="15.109375" style="5" hidden="1" customWidth="1"/>
    <col min="24" max="24" width="15.33203125" style="5" hidden="1" customWidth="1"/>
    <col min="25" max="25" width="15.44140625" style="5" hidden="1" customWidth="1"/>
    <col min="26" max="26" width="14.44140625" style="5" hidden="1" customWidth="1"/>
    <col min="27" max="28" width="9.109375" style="5" hidden="1" customWidth="1"/>
    <col min="29" max="29" width="9.109375" style="3" hidden="1" customWidth="1"/>
    <col min="30" max="35" width="7.5546875" style="5" hidden="1" customWidth="1"/>
    <col min="36" max="36" width="7.5546875" style="64" hidden="1" customWidth="1"/>
    <col min="37" max="37" width="9.44140625" style="5" hidden="1" customWidth="1"/>
    <col min="38" max="38" width="8.5546875" style="5" hidden="1" customWidth="1"/>
    <col min="39" max="44" width="15.109375" style="5" hidden="1" customWidth="1"/>
    <col min="45" max="45" width="22" style="5" hidden="1" customWidth="1"/>
    <col min="46" max="46" width="22.6640625" style="5" hidden="1" customWidth="1"/>
    <col min="47" max="48" width="9.109375" style="5" hidden="1" customWidth="1"/>
    <col min="49" max="58" width="9.109375" style="1" hidden="1" customWidth="1"/>
    <col min="59" max="71" width="9.109375" style="1" customWidth="1"/>
    <col min="72" max="16384" width="9.109375" style="1"/>
  </cols>
  <sheetData>
    <row r="1" spans="1:45" ht="61.5" customHeight="1" thickBot="1" x14ac:dyDescent="0.35">
      <c r="A1" s="94" t="s">
        <v>79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</row>
    <row r="2" spans="1:45" ht="15" customHeight="1" thickBot="1" x14ac:dyDescent="0.35">
      <c r="A2" s="1" t="s">
        <v>77</v>
      </c>
      <c r="C2" s="63" t="s">
        <v>85</v>
      </c>
      <c r="G2" s="24"/>
      <c r="H2" s="24"/>
      <c r="I2" s="24"/>
      <c r="M2" s="1"/>
      <c r="N2" s="1"/>
      <c r="O2" s="1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45" ht="15" customHeight="1" thickBot="1" x14ac:dyDescent="0.35">
      <c r="A3" s="1" t="s">
        <v>78</v>
      </c>
      <c r="C3" s="97">
        <v>43444</v>
      </c>
      <c r="D3" s="97"/>
      <c r="E3" s="97"/>
      <c r="F3" s="97"/>
      <c r="G3" s="73"/>
      <c r="H3" s="24"/>
      <c r="I3" s="24"/>
      <c r="J3" s="84" t="s">
        <v>46</v>
      </c>
      <c r="K3" s="85"/>
      <c r="L3" s="25" t="s">
        <v>47</v>
      </c>
      <c r="M3" s="26"/>
      <c r="N3" s="1"/>
      <c r="O3" s="1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45" ht="15.75" customHeight="1" thickBot="1" x14ac:dyDescent="0.35">
      <c r="A4" s="89" t="s">
        <v>67</v>
      </c>
      <c r="B4" s="90"/>
      <c r="C4" s="90"/>
      <c r="D4" s="90"/>
      <c r="E4" s="90"/>
      <c r="F4" s="91"/>
      <c r="H4" s="87" t="s">
        <v>52</v>
      </c>
      <c r="I4" s="88"/>
      <c r="J4" s="18" t="s">
        <v>53</v>
      </c>
      <c r="K4" s="2" t="s">
        <v>54</v>
      </c>
      <c r="L4" s="18" t="s">
        <v>53</v>
      </c>
      <c r="M4" s="2" t="s">
        <v>54</v>
      </c>
      <c r="N4" s="1"/>
      <c r="O4" s="1"/>
      <c r="P4" s="17"/>
      <c r="R4" s="4" t="s">
        <v>48</v>
      </c>
      <c r="T4" s="6"/>
      <c r="V4" s="5" t="s">
        <v>49</v>
      </c>
      <c r="W4" s="6" t="s">
        <v>50</v>
      </c>
    </row>
    <row r="5" spans="1:45" x14ac:dyDescent="0.3">
      <c r="A5" s="27" t="s">
        <v>68</v>
      </c>
      <c r="B5" s="28"/>
      <c r="C5" s="29" t="s">
        <v>0</v>
      </c>
      <c r="D5" s="69">
        <v>1</v>
      </c>
      <c r="E5" s="29" t="s">
        <v>1</v>
      </c>
      <c r="F5" s="66">
        <v>10</v>
      </c>
      <c r="G5" s="7" t="s">
        <v>3</v>
      </c>
      <c r="H5" s="92" t="s">
        <v>59</v>
      </c>
      <c r="I5" s="93"/>
      <c r="J5" s="19" t="s">
        <v>51</v>
      </c>
      <c r="K5" s="8" t="s">
        <v>51</v>
      </c>
      <c r="L5" s="19" t="s">
        <v>51</v>
      </c>
      <c r="M5" s="8" t="s">
        <v>51</v>
      </c>
      <c r="N5" s="1"/>
      <c r="O5" s="1"/>
      <c r="P5" s="22"/>
      <c r="R5" s="9">
        <f>IF(OR(ISBLANK(J5),J5=0),0,1)</f>
        <v>1</v>
      </c>
      <c r="S5" s="10">
        <f>IF(OR(ISBLANK(K5),K5=0),0,1)</f>
        <v>1</v>
      </c>
      <c r="T5" s="10">
        <f>IF(OR(ISBLANK(L5),L5=0),0,1)</f>
        <v>1</v>
      </c>
      <c r="U5" s="11">
        <f>IF(OR(ISBLANK(M5),M5=0),0,1)</f>
        <v>1</v>
      </c>
      <c r="V5" s="5">
        <v>1</v>
      </c>
      <c r="W5" s="6">
        <f t="shared" ref="W5:W12" si="0">RANK(V5,R$5:R$13,1)</f>
        <v>1</v>
      </c>
      <c r="X5" s="6">
        <f t="shared" ref="X5:X12" si="1">RANK(V5,S$5:S$13,1)</f>
        <v>1</v>
      </c>
      <c r="Y5" s="6">
        <f t="shared" ref="Y5:Y12" si="2">RANK(V5,T$5:T$13,1)</f>
        <v>1</v>
      </c>
      <c r="Z5" s="6">
        <f t="shared" ref="Z5:Z12" si="3">RANK(V5,U$5:U$13,1)</f>
        <v>1</v>
      </c>
    </row>
    <row r="6" spans="1:45" x14ac:dyDescent="0.3">
      <c r="A6" s="30" t="s">
        <v>70</v>
      </c>
      <c r="B6" s="31"/>
      <c r="C6" s="32" t="s">
        <v>0</v>
      </c>
      <c r="D6" s="70">
        <v>1</v>
      </c>
      <c r="E6" s="32" t="s">
        <v>1</v>
      </c>
      <c r="F6" s="67">
        <v>10</v>
      </c>
      <c r="G6" s="7" t="s">
        <v>4</v>
      </c>
      <c r="H6" s="92" t="s">
        <v>60</v>
      </c>
      <c r="I6" s="93"/>
      <c r="J6" s="19" t="s">
        <v>51</v>
      </c>
      <c r="K6" s="8" t="s">
        <v>51</v>
      </c>
      <c r="L6" s="19" t="s">
        <v>51</v>
      </c>
      <c r="M6" s="8" t="s">
        <v>51</v>
      </c>
      <c r="N6" s="1"/>
      <c r="O6" s="1"/>
      <c r="P6" s="22"/>
      <c r="R6" s="12">
        <f t="shared" ref="R6:U8" si="4">IF(OR(ISBLANK(J6),J6=0),R5,R5+1)</f>
        <v>2</v>
      </c>
      <c r="S6" s="13">
        <f t="shared" si="4"/>
        <v>2</v>
      </c>
      <c r="T6" s="13">
        <f t="shared" si="4"/>
        <v>2</v>
      </c>
      <c r="U6" s="14">
        <f t="shared" si="4"/>
        <v>2</v>
      </c>
      <c r="V6" s="5">
        <v>2</v>
      </c>
      <c r="W6" s="6">
        <f t="shared" si="0"/>
        <v>2</v>
      </c>
      <c r="X6" s="6">
        <f t="shared" si="1"/>
        <v>2</v>
      </c>
      <c r="Y6" s="6">
        <f t="shared" si="2"/>
        <v>2</v>
      </c>
      <c r="Z6" s="6">
        <f t="shared" si="3"/>
        <v>2</v>
      </c>
    </row>
    <row r="7" spans="1:45" ht="15.75" customHeight="1" x14ac:dyDescent="0.3">
      <c r="A7" s="30" t="s">
        <v>69</v>
      </c>
      <c r="B7" s="31"/>
      <c r="C7" s="32" t="s">
        <v>0</v>
      </c>
      <c r="D7" s="70">
        <v>1</v>
      </c>
      <c r="E7" s="32" t="s">
        <v>1</v>
      </c>
      <c r="F7" s="67">
        <v>50</v>
      </c>
      <c r="G7" s="7" t="s">
        <v>5</v>
      </c>
      <c r="H7" s="92" t="s">
        <v>61</v>
      </c>
      <c r="I7" s="93"/>
      <c r="J7" s="19" t="s">
        <v>51</v>
      </c>
      <c r="K7" s="8" t="s">
        <v>51</v>
      </c>
      <c r="L7" s="19" t="s">
        <v>51</v>
      </c>
      <c r="M7" s="8" t="s">
        <v>51</v>
      </c>
      <c r="N7" s="1"/>
      <c r="O7" s="1"/>
      <c r="P7" s="22"/>
      <c r="R7" s="12">
        <f t="shared" si="4"/>
        <v>3</v>
      </c>
      <c r="S7" s="13">
        <f t="shared" si="4"/>
        <v>3</v>
      </c>
      <c r="T7" s="13">
        <f t="shared" si="4"/>
        <v>3</v>
      </c>
      <c r="U7" s="14">
        <f t="shared" si="4"/>
        <v>3</v>
      </c>
      <c r="V7" s="5">
        <v>3</v>
      </c>
      <c r="W7" s="6">
        <f t="shared" si="0"/>
        <v>3</v>
      </c>
      <c r="X7" s="6">
        <f t="shared" si="1"/>
        <v>3</v>
      </c>
      <c r="Y7" s="6">
        <f t="shared" si="2"/>
        <v>3</v>
      </c>
      <c r="Z7" s="6">
        <f t="shared" si="3"/>
        <v>3</v>
      </c>
    </row>
    <row r="8" spans="1:45" ht="15" thickBot="1" x14ac:dyDescent="0.35">
      <c r="A8" s="33" t="s">
        <v>71</v>
      </c>
      <c r="B8" s="34"/>
      <c r="C8" s="35" t="s">
        <v>0</v>
      </c>
      <c r="D8" s="71">
        <v>1</v>
      </c>
      <c r="E8" s="35" t="s">
        <v>1</v>
      </c>
      <c r="F8" s="68">
        <v>10</v>
      </c>
      <c r="G8" s="7" t="s">
        <v>6</v>
      </c>
      <c r="H8" s="92" t="s">
        <v>62</v>
      </c>
      <c r="I8" s="93"/>
      <c r="J8" s="20" t="s">
        <v>51</v>
      </c>
      <c r="K8" s="15" t="s">
        <v>51</v>
      </c>
      <c r="L8" s="20" t="s">
        <v>51</v>
      </c>
      <c r="M8" s="15" t="s">
        <v>51</v>
      </c>
      <c r="N8" s="1"/>
      <c r="O8" s="1"/>
      <c r="P8" s="23"/>
      <c r="R8" s="12">
        <f t="shared" si="4"/>
        <v>4</v>
      </c>
      <c r="S8" s="13">
        <f t="shared" si="4"/>
        <v>4</v>
      </c>
      <c r="T8" s="13">
        <f t="shared" si="4"/>
        <v>4</v>
      </c>
      <c r="U8" s="14">
        <f t="shared" si="4"/>
        <v>4</v>
      </c>
      <c r="V8" s="5">
        <v>4</v>
      </c>
      <c r="W8" s="6">
        <f t="shared" si="0"/>
        <v>4</v>
      </c>
      <c r="X8" s="6">
        <f t="shared" si="1"/>
        <v>4</v>
      </c>
      <c r="Y8" s="6">
        <f t="shared" si="2"/>
        <v>4</v>
      </c>
      <c r="Z8" s="6">
        <f t="shared" si="3"/>
        <v>4</v>
      </c>
    </row>
    <row r="9" spans="1:45" ht="15" thickBot="1" x14ac:dyDescent="0.35">
      <c r="A9" s="1"/>
      <c r="G9" s="7" t="s">
        <v>7</v>
      </c>
      <c r="H9" s="92" t="s">
        <v>63</v>
      </c>
      <c r="I9" s="93"/>
      <c r="J9" s="20"/>
      <c r="K9" s="15"/>
      <c r="L9" s="20"/>
      <c r="M9" s="15"/>
      <c r="N9" s="1"/>
      <c r="O9" s="1"/>
      <c r="P9" s="23"/>
      <c r="R9" s="12">
        <f t="shared" ref="R9:U12" si="5">IF(OR(ISBLANK(J9),J9=0),R8,R8+1)</f>
        <v>4</v>
      </c>
      <c r="S9" s="13">
        <f t="shared" si="5"/>
        <v>4</v>
      </c>
      <c r="T9" s="13">
        <f t="shared" si="5"/>
        <v>4</v>
      </c>
      <c r="U9" s="14">
        <f t="shared" si="5"/>
        <v>4</v>
      </c>
      <c r="V9" s="5">
        <v>5</v>
      </c>
      <c r="W9" s="6" t="e">
        <f t="shared" si="0"/>
        <v>#N/A</v>
      </c>
      <c r="X9" s="6" t="e">
        <f t="shared" si="1"/>
        <v>#N/A</v>
      </c>
      <c r="Y9" s="6" t="e">
        <f t="shared" si="2"/>
        <v>#N/A</v>
      </c>
      <c r="Z9" s="6" t="e">
        <f t="shared" si="3"/>
        <v>#N/A</v>
      </c>
    </row>
    <row r="10" spans="1:45" ht="15" thickBot="1" x14ac:dyDescent="0.35">
      <c r="A10" s="98" t="s">
        <v>82</v>
      </c>
      <c r="B10" s="99"/>
      <c r="C10" s="99"/>
      <c r="D10" s="99"/>
      <c r="E10" s="99"/>
      <c r="F10" s="100"/>
      <c r="G10" s="7" t="s">
        <v>8</v>
      </c>
      <c r="H10" s="92" t="s">
        <v>64</v>
      </c>
      <c r="I10" s="93"/>
      <c r="J10" s="20"/>
      <c r="K10" s="15"/>
      <c r="L10" s="20"/>
      <c r="M10" s="15"/>
      <c r="N10" s="1"/>
      <c r="O10" s="1"/>
      <c r="P10" s="23"/>
      <c r="R10" s="12">
        <f t="shared" si="5"/>
        <v>4</v>
      </c>
      <c r="S10" s="13">
        <f t="shared" si="5"/>
        <v>4</v>
      </c>
      <c r="T10" s="13">
        <f t="shared" si="5"/>
        <v>4</v>
      </c>
      <c r="U10" s="14">
        <f t="shared" si="5"/>
        <v>4</v>
      </c>
      <c r="V10" s="5">
        <v>6</v>
      </c>
      <c r="W10" s="6" t="e">
        <f t="shared" si="0"/>
        <v>#N/A</v>
      </c>
      <c r="X10" s="6" t="e">
        <f t="shared" si="1"/>
        <v>#N/A</v>
      </c>
      <c r="Y10" s="6" t="e">
        <f t="shared" si="2"/>
        <v>#N/A</v>
      </c>
      <c r="Z10" s="6" t="e">
        <f t="shared" si="3"/>
        <v>#N/A</v>
      </c>
    </row>
    <row r="11" spans="1:45" x14ac:dyDescent="0.3">
      <c r="A11" s="27" t="s">
        <v>68</v>
      </c>
      <c r="B11" s="28"/>
      <c r="C11" s="29" t="s">
        <v>0</v>
      </c>
      <c r="D11" s="69">
        <v>0</v>
      </c>
      <c r="E11" s="29" t="s">
        <v>1</v>
      </c>
      <c r="F11" s="66">
        <v>0</v>
      </c>
      <c r="G11" s="7" t="s">
        <v>9</v>
      </c>
      <c r="H11" s="92" t="s">
        <v>65</v>
      </c>
      <c r="I11" s="93"/>
      <c r="J11" s="20"/>
      <c r="K11" s="15"/>
      <c r="L11" s="20"/>
      <c r="M11" s="15"/>
      <c r="N11" s="1"/>
      <c r="O11" s="1"/>
      <c r="P11" s="23"/>
      <c r="R11" s="12">
        <f t="shared" si="5"/>
        <v>4</v>
      </c>
      <c r="S11" s="13">
        <f t="shared" si="5"/>
        <v>4</v>
      </c>
      <c r="T11" s="13">
        <f t="shared" si="5"/>
        <v>4</v>
      </c>
      <c r="U11" s="14">
        <f t="shared" si="5"/>
        <v>4</v>
      </c>
      <c r="V11" s="5">
        <v>7</v>
      </c>
      <c r="W11" s="6" t="e">
        <f t="shared" si="0"/>
        <v>#N/A</v>
      </c>
      <c r="X11" s="6" t="e">
        <f t="shared" si="1"/>
        <v>#N/A</v>
      </c>
      <c r="Y11" s="6" t="e">
        <f t="shared" si="2"/>
        <v>#N/A</v>
      </c>
      <c r="Z11" s="6" t="e">
        <f t="shared" si="3"/>
        <v>#N/A</v>
      </c>
    </row>
    <row r="12" spans="1:45" ht="15" thickBot="1" x14ac:dyDescent="0.35">
      <c r="A12" s="30" t="s">
        <v>70</v>
      </c>
      <c r="B12" s="31"/>
      <c r="C12" s="32" t="s">
        <v>0</v>
      </c>
      <c r="D12" s="70">
        <v>0</v>
      </c>
      <c r="E12" s="32" t="s">
        <v>1</v>
      </c>
      <c r="F12" s="67">
        <v>0</v>
      </c>
      <c r="G12" s="7" t="s">
        <v>10</v>
      </c>
      <c r="H12" s="82" t="s">
        <v>66</v>
      </c>
      <c r="I12" s="83"/>
      <c r="J12" s="21"/>
      <c r="K12" s="16"/>
      <c r="L12" s="21"/>
      <c r="M12" s="16"/>
      <c r="N12" s="1"/>
      <c r="O12" s="1"/>
      <c r="P12" s="23"/>
      <c r="R12" s="12">
        <f t="shared" si="5"/>
        <v>4</v>
      </c>
      <c r="S12" s="13">
        <f t="shared" si="5"/>
        <v>4</v>
      </c>
      <c r="T12" s="13">
        <f t="shared" si="5"/>
        <v>4</v>
      </c>
      <c r="U12" s="14">
        <f t="shared" si="5"/>
        <v>4</v>
      </c>
      <c r="V12" s="5">
        <v>8</v>
      </c>
      <c r="W12" s="6" t="e">
        <f t="shared" si="0"/>
        <v>#N/A</v>
      </c>
      <c r="X12" s="6" t="e">
        <f t="shared" si="1"/>
        <v>#N/A</v>
      </c>
      <c r="Y12" s="6" t="e">
        <f t="shared" si="2"/>
        <v>#N/A</v>
      </c>
      <c r="Z12" s="6" t="e">
        <f t="shared" si="3"/>
        <v>#N/A</v>
      </c>
    </row>
    <row r="13" spans="1:45" ht="15" thickBot="1" x14ac:dyDescent="0.35">
      <c r="A13" s="30" t="s">
        <v>69</v>
      </c>
      <c r="B13" s="31"/>
      <c r="C13" s="32" t="s">
        <v>0</v>
      </c>
      <c r="D13" s="70">
        <v>0</v>
      </c>
      <c r="E13" s="32" t="s">
        <v>1</v>
      </c>
      <c r="F13" s="67">
        <v>0</v>
      </c>
      <c r="G13" s="7"/>
      <c r="H13"/>
      <c r="I13"/>
      <c r="J13"/>
      <c r="K13"/>
      <c r="L13"/>
      <c r="M13"/>
      <c r="N13" s="1"/>
      <c r="O13" s="1"/>
      <c r="P13" s="23"/>
      <c r="R13" s="12"/>
      <c r="S13" s="13"/>
      <c r="T13" s="13"/>
      <c r="U13" s="14"/>
      <c r="W13" s="6"/>
      <c r="X13" s="6"/>
      <c r="Y13" s="6"/>
      <c r="Z13" s="6"/>
    </row>
    <row r="14" spans="1:45" ht="15" thickBot="1" x14ac:dyDescent="0.35">
      <c r="A14" s="33" t="s">
        <v>71</v>
      </c>
      <c r="B14" s="34"/>
      <c r="C14" s="35" t="s">
        <v>0</v>
      </c>
      <c r="D14" s="71">
        <v>0</v>
      </c>
      <c r="E14" s="35" t="s">
        <v>1</v>
      </c>
      <c r="F14" s="68">
        <v>1</v>
      </c>
      <c r="H14" s="27" t="s">
        <v>86</v>
      </c>
      <c r="I14" s="28"/>
      <c r="J14" s="28"/>
      <c r="K14" s="28"/>
      <c r="L14" s="28"/>
      <c r="M14" s="65">
        <v>0</v>
      </c>
      <c r="N14" s="1"/>
      <c r="O14" s="1"/>
      <c r="P14" s="23"/>
      <c r="R14" s="1"/>
      <c r="S14" s="1"/>
      <c r="T14" s="1"/>
      <c r="U14" s="1"/>
      <c r="V14" s="1"/>
      <c r="W14" s="1"/>
      <c r="X14" s="1"/>
      <c r="Y14" s="1"/>
      <c r="Z14" s="1"/>
      <c r="AS14" s="1"/>
    </row>
    <row r="15" spans="1:45" ht="15" thickBot="1" x14ac:dyDescent="0.35">
      <c r="A15" s="1"/>
      <c r="H15" s="30" t="s">
        <v>87</v>
      </c>
      <c r="I15" s="31"/>
      <c r="J15" s="31"/>
      <c r="K15" s="31"/>
      <c r="L15" s="31"/>
      <c r="M15" s="101"/>
      <c r="N15" s="1"/>
      <c r="O15" s="1"/>
      <c r="P15" s="23"/>
      <c r="R15" s="1"/>
      <c r="S15" s="1"/>
      <c r="T15" s="1"/>
      <c r="U15" s="1"/>
      <c r="V15" s="1"/>
      <c r="W15" s="1"/>
      <c r="X15" s="1"/>
      <c r="Y15" s="1"/>
      <c r="Z15" s="1"/>
      <c r="AS15" s="1"/>
    </row>
    <row r="16" spans="1:45" ht="15" thickBot="1" x14ac:dyDescent="0.35">
      <c r="A16" s="36" t="s">
        <v>72</v>
      </c>
      <c r="B16" s="37"/>
      <c r="C16" s="37"/>
      <c r="D16" s="37"/>
      <c r="E16" s="38"/>
      <c r="F16" s="72">
        <v>1</v>
      </c>
      <c r="H16" s="33" t="s">
        <v>80</v>
      </c>
      <c r="I16" s="34"/>
      <c r="J16" s="34"/>
      <c r="K16" s="34"/>
      <c r="L16" s="34"/>
      <c r="M16" s="62"/>
      <c r="N16" s="1"/>
      <c r="O16" s="1"/>
      <c r="P16" s="23"/>
      <c r="R16" s="1"/>
      <c r="S16" s="1"/>
      <c r="T16" s="1"/>
      <c r="U16" s="1"/>
      <c r="V16" s="1"/>
      <c r="W16" s="1"/>
      <c r="X16" s="1"/>
      <c r="Y16" s="1"/>
      <c r="Z16" s="1"/>
      <c r="AS16" s="1"/>
    </row>
    <row r="17" spans="1:55" x14ac:dyDescent="0.3">
      <c r="A17" s="1"/>
      <c r="H17" s="1"/>
      <c r="I17" s="39"/>
      <c r="K17" s="40"/>
      <c r="L17" s="3"/>
      <c r="Q17" s="1"/>
      <c r="Y17" s="1"/>
      <c r="AK17" s="1"/>
      <c r="AS17" s="1"/>
    </row>
    <row r="18" spans="1:55" ht="20.25" customHeight="1" x14ac:dyDescent="0.3">
      <c r="A18" s="41" t="s">
        <v>26</v>
      </c>
      <c r="B18" s="42"/>
      <c r="C18" s="42"/>
      <c r="D18" s="42"/>
      <c r="E18" s="43"/>
      <c r="F18" s="43"/>
      <c r="G18" s="43"/>
      <c r="H18" s="44"/>
      <c r="I18" s="45"/>
      <c r="J18" s="45"/>
      <c r="K18" s="45"/>
      <c r="L18" s="44"/>
      <c r="M18" s="46"/>
      <c r="N18" s="46"/>
      <c r="O18" s="1"/>
      <c r="P18" s="1"/>
      <c r="Q18" s="47"/>
      <c r="S18" s="5" t="s">
        <v>23</v>
      </c>
      <c r="AA18" s="5" t="s">
        <v>24</v>
      </c>
      <c r="AC18" s="5"/>
      <c r="AF18" s="5" t="s">
        <v>83</v>
      </c>
      <c r="AJ18" s="52"/>
      <c r="AK18" s="47"/>
      <c r="AM18" s="5" t="s">
        <v>23</v>
      </c>
      <c r="AU18" s="5" t="s">
        <v>24</v>
      </c>
      <c r="AW18" s="5"/>
      <c r="AX18" s="5"/>
      <c r="AY18" s="5"/>
      <c r="AZ18" s="5" t="s">
        <v>83</v>
      </c>
    </row>
    <row r="19" spans="1:55" ht="30" customHeight="1" x14ac:dyDescent="0.3">
      <c r="A19" s="48" t="s">
        <v>2</v>
      </c>
      <c r="B19" s="49"/>
      <c r="C19" s="49"/>
      <c r="D19" s="49"/>
      <c r="E19" s="49"/>
      <c r="F19" s="49"/>
      <c r="G19" s="49"/>
      <c r="H19" s="48"/>
      <c r="I19" s="49"/>
      <c r="J19" s="49"/>
      <c r="K19" s="49"/>
      <c r="L19" s="50"/>
      <c r="M19" s="51" t="s">
        <v>57</v>
      </c>
      <c r="O19" s="1"/>
      <c r="P19" s="1"/>
      <c r="Q19" s="5" t="s">
        <v>56</v>
      </c>
      <c r="R19" s="5" t="s">
        <v>55</v>
      </c>
      <c r="S19" s="5">
        <v>1</v>
      </c>
      <c r="T19" s="5">
        <v>2</v>
      </c>
      <c r="U19" s="5">
        <v>3</v>
      </c>
      <c r="V19" s="5">
        <v>4</v>
      </c>
      <c r="W19" s="5">
        <v>5</v>
      </c>
      <c r="X19" s="5">
        <v>6</v>
      </c>
      <c r="Y19" s="5">
        <v>7</v>
      </c>
      <c r="Z19" s="5">
        <v>8</v>
      </c>
      <c r="AA19" s="5">
        <v>1</v>
      </c>
      <c r="AB19" s="5">
        <v>2</v>
      </c>
      <c r="AC19" s="5">
        <v>3</v>
      </c>
      <c r="AD19" s="5">
        <v>4</v>
      </c>
      <c r="AE19" s="5" t="s">
        <v>81</v>
      </c>
      <c r="AF19" s="5">
        <v>1</v>
      </c>
      <c r="AG19" s="5">
        <v>2</v>
      </c>
      <c r="AH19" s="5">
        <v>3</v>
      </c>
      <c r="AI19" s="5">
        <v>4</v>
      </c>
      <c r="AJ19" s="52"/>
      <c r="AK19" s="5" t="s">
        <v>56</v>
      </c>
      <c r="AL19" s="5" t="s">
        <v>55</v>
      </c>
      <c r="AM19" s="5">
        <v>1</v>
      </c>
      <c r="AN19" s="5">
        <v>2</v>
      </c>
      <c r="AO19" s="5">
        <v>3</v>
      </c>
      <c r="AP19" s="5">
        <v>4</v>
      </c>
      <c r="AQ19" s="5">
        <v>5</v>
      </c>
      <c r="AR19" s="5">
        <v>6</v>
      </c>
      <c r="AS19" s="5">
        <v>7</v>
      </c>
      <c r="AT19" s="5">
        <v>8</v>
      </c>
      <c r="AU19" s="5">
        <v>1</v>
      </c>
      <c r="AV19" s="5">
        <v>2</v>
      </c>
      <c r="AW19" s="5">
        <v>3</v>
      </c>
      <c r="AX19" s="5">
        <v>4</v>
      </c>
      <c r="AY19" s="5" t="s">
        <v>81</v>
      </c>
      <c r="AZ19" s="1">
        <v>1</v>
      </c>
      <c r="BA19" s="1">
        <v>2</v>
      </c>
      <c r="BB19" s="1">
        <v>3</v>
      </c>
      <c r="BC19" s="1">
        <v>4</v>
      </c>
    </row>
    <row r="20" spans="1:55" ht="69.900000000000006" customHeight="1" x14ac:dyDescent="0.3">
      <c r="A20" s="48" t="s">
        <v>3</v>
      </c>
      <c r="B20" s="49" t="str">
        <f t="shared" ref="B20:B38" ca="1" si="6">INDEX(S20:Z20,,Q20)</f>
        <v xml:space="preserve">6 − 1 = </v>
      </c>
      <c r="C20" s="49"/>
      <c r="D20" s="49"/>
      <c r="E20" s="49"/>
      <c r="F20" s="49"/>
      <c r="G20" s="48" t="s">
        <v>13</v>
      </c>
      <c r="H20" s="49" t="str">
        <f t="shared" ref="H20:H38" ca="1" si="7">INDEX(AM20:AAC20,,AK20)</f>
        <v xml:space="preserve">− 8 + 8 = </v>
      </c>
      <c r="I20" s="49"/>
      <c r="J20" s="49"/>
      <c r="K20" s="49"/>
      <c r="M20" s="51"/>
      <c r="O20" s="1"/>
      <c r="P20" s="1"/>
      <c r="Q20" s="5">
        <f t="shared" ref="Q20:Q29" ca="1" si="8">INDEX($V$5:$V$13,INDEX($W$5:$W$13,R20,))</f>
        <v>2</v>
      </c>
      <c r="R20" s="5">
        <f t="shared" ref="R20:R29" ca="1" si="9">RANDBETWEEN(1,$R$12)</f>
        <v>2</v>
      </c>
      <c r="S20" s="5" t="str">
        <f t="shared" ref="S20:S38" ca="1" si="10">CONCATENATE(AA20, " + ",AB20," = ")</f>
        <v xml:space="preserve">6 + 1 = </v>
      </c>
      <c r="T20" s="5" t="str">
        <f ca="1">IF(AND(AA20-AB20&lt;0,$M$14&gt;0.5),CONCATENATE(AB20, " − ",AA20," = "),CONCATENATE(AA20, " − ",AB20," = "))</f>
        <v xml:space="preserve">6 − 1 = </v>
      </c>
      <c r="U20" s="5" t="str">
        <f t="shared" ref="U20:U38" ca="1" si="11">CONCATENATE("− ",AA20, " + ",AB20," = ")</f>
        <v xml:space="preserve">− 6 + 1 = </v>
      </c>
      <c r="V20" s="5" t="str">
        <f t="shared" ref="V20:V38" ca="1" si="12">CONCATENATE("− ",AA20, " − ",AB20," = ")</f>
        <v xml:space="preserve">− 6 − 1 = </v>
      </c>
      <c r="W20" s="5" t="str">
        <f ca="1">IF(AND(AA20-AB20&lt;0,$M$14&gt;0.5),CONCATENATE(AB20, " − ",AA20," + ",AC20," = "),CONCATENATE(AA20, " − ",AB20," + ",AC20," = "))</f>
        <v xml:space="preserve">6 − 1 + 2 = </v>
      </c>
      <c r="X20" s="5" t="str">
        <f t="shared" ref="X20:X38" ca="1" si="13">CONCATENATE("− ",AA20, " − ",AB20, " + ",AC20," = ")</f>
        <v xml:space="preserve">− 6 − 1 + 2 = </v>
      </c>
      <c r="Y20" s="5" t="str">
        <f t="shared" ref="Y20:Y38" ca="1" si="14">CONCATENATE("− ",AA20, " + ",AB20, " − ",AC20," = ")</f>
        <v xml:space="preserve">− 6 + 1 − 2 = </v>
      </c>
      <c r="Z20" s="5" t="str">
        <f ca="1">IF(AND(AA20-AB20&lt;0,$M$14&gt;0.5),IF(AND(AB20-AA20-AC20&lt;0,$M$14&gt;0.5),CONCATENATE(AB20, " − ",AA20," − ",ROUND((AB20-AA20)/AE20,0)," = "),CONCATENATE(AB20, " − ",AA20," − ",AC20," = ")),IF(AND(AA20-AB20-AC20&lt;0,$M$14&gt;0.5),CONCATENATE(AA20, " − ",AB20," − ",ROUND((AA20-AB20)/AE20,0)," = "),CONCATENATE(AA20, " − ",AB20," − ",AC20," = ")))</f>
        <v xml:space="preserve">6 − 1 − 2 = </v>
      </c>
      <c r="AA20" s="5">
        <f t="shared" ref="AA20:AA29" ca="1" si="15">RANDBETWEEN($D$5*10^AF20,$F$5*10^AF20)/10^AF20</f>
        <v>6</v>
      </c>
      <c r="AB20" s="5">
        <f t="shared" ref="AB20:AD29" ca="1" si="16">RANDBETWEEN($D$5*10^AG20,$F$5*10^AG20)/10^AG20</f>
        <v>1</v>
      </c>
      <c r="AC20" s="5">
        <f t="shared" ca="1" si="16"/>
        <v>2</v>
      </c>
      <c r="AD20" s="5">
        <f t="shared" ca="1" si="16"/>
        <v>9</v>
      </c>
      <c r="AE20" s="5">
        <f ca="1">RANDBETWEEN(1,10)</f>
        <v>5</v>
      </c>
      <c r="AF20" s="5">
        <f ca="1">RANDBETWEEN($D$11,$F$11)</f>
        <v>0</v>
      </c>
      <c r="AG20" s="5">
        <f ca="1">RANDBETWEEN($D$11,$F$11)</f>
        <v>0</v>
      </c>
      <c r="AH20" s="5">
        <f ca="1">RANDBETWEEN($D$11,$F$11)</f>
        <v>0</v>
      </c>
      <c r="AI20" s="5">
        <f ca="1">RANDBETWEEN($D$11,$F$11)</f>
        <v>0</v>
      </c>
      <c r="AJ20" s="52"/>
      <c r="AK20" s="5">
        <f t="shared" ref="AK20:AK29" ca="1" si="17">INDEX($V$5:$V$13,INDEX($X$5:$X$13,AL20,))</f>
        <v>3</v>
      </c>
      <c r="AL20" s="5">
        <f t="shared" ref="AL20:AL29" ca="1" si="18">RANDBETWEEN(1,$S$12)</f>
        <v>3</v>
      </c>
      <c r="AM20" s="5" t="str">
        <f t="shared" ref="AM20:AM38" ca="1" si="19">CONCATENATE(AU20, " + ",AV20," = ")</f>
        <v xml:space="preserve">8 + 8 = </v>
      </c>
      <c r="AN20" s="5" t="str">
        <f ca="1">IF(AND(AU20-AV20&lt;0,$M$14&gt;0.5),CONCATENATE(AV20, " − ",AU20," = "),CONCATENATE(AU20, " − ",AV20," = "))</f>
        <v xml:space="preserve">8 − 8 = </v>
      </c>
      <c r="AO20" s="5" t="str">
        <f t="shared" ref="AO20:AO38" ca="1" si="20">CONCATENATE("− ",AU20, " + ",AV20," = ")</f>
        <v xml:space="preserve">− 8 + 8 = </v>
      </c>
      <c r="AP20" s="5" t="str">
        <f t="shared" ref="AP20:AP38" ca="1" si="21">CONCATENATE("− ",AU20, " − ",AV20," = ")</f>
        <v xml:space="preserve">− 8 − 8 = </v>
      </c>
      <c r="AQ20" s="5" t="str">
        <f ca="1">IF(AND(AU20-AV20&lt;0,$M$14&gt;0.5),CONCATENATE(AV20, " − ",AU20," + ",AW20," = "),CONCATENATE(AU20, " − ",AV20," + ",AW20," = "))</f>
        <v xml:space="preserve">8 − 8 + 3 = </v>
      </c>
      <c r="AR20" s="5" t="str">
        <f t="shared" ref="AR20:AR38" ca="1" si="22">CONCATENATE("− ",AU20, " − ",AV20, " + ",AW20," = ")</f>
        <v xml:space="preserve">− 8 − 8 + 3 = </v>
      </c>
      <c r="AS20" s="5" t="str">
        <f t="shared" ref="AS20:AS38" ca="1" si="23">CONCATENATE("− ",AU20, " + ",AV20, " − ",AW20," = ")</f>
        <v xml:space="preserve">− 8 + 8 − 3 = </v>
      </c>
      <c r="AT20" s="5" t="str">
        <f ca="1">IF(AND(AU20-AV20&lt;0,$M$14&gt;0.5),IF(AND(AV20-AU20-AW20&lt;0,$M$14&gt;0.5),CONCATENATE(AV20, " − ",AU20," − ",ROUND((AV20-AU20)/AY20,0)," = "),CONCATENATE(AV20, " − ",AU20," − ",AW20," = ")),IF(AND(AU20-AV20-AW20&lt;0,$M$14&gt;0.5),CONCATENATE(AU20, " − ",AV20," − ",ROUND((AU20-AV20)/AY20,0)," = "),CONCATENATE(AU20, " − ",AV20," − ",AW20," = ")))</f>
        <v xml:space="preserve">8 − 8 − 3 = </v>
      </c>
      <c r="AU20" s="5">
        <f ca="1">RANDBETWEEN($D$6*10^AZ20,$F$6*10^AZ20)/10^AZ20</f>
        <v>8</v>
      </c>
      <c r="AV20" s="5">
        <f t="shared" ref="AV20:AX24" ca="1" si="24">RANDBETWEEN($D$6*10^BA20,$F$6*10^BA20)/10^BA20</f>
        <v>8</v>
      </c>
      <c r="AW20" s="5">
        <f t="shared" ca="1" si="24"/>
        <v>3</v>
      </c>
      <c r="AX20" s="5">
        <f t="shared" ca="1" si="24"/>
        <v>8</v>
      </c>
      <c r="AY20" s="5">
        <f ca="1">RANDBETWEEN(1,10)</f>
        <v>1</v>
      </c>
      <c r="AZ20" s="5">
        <f ca="1">RANDBETWEEN($D$12,$F$12)</f>
        <v>0</v>
      </c>
      <c r="BA20" s="5">
        <f t="shared" ref="BA20:BC35" ca="1" si="25">RANDBETWEEN($D$12,$F$12)</f>
        <v>0</v>
      </c>
      <c r="BB20" s="5">
        <f t="shared" ca="1" si="25"/>
        <v>0</v>
      </c>
      <c r="BC20" s="5">
        <f t="shared" ca="1" si="25"/>
        <v>0</v>
      </c>
    </row>
    <row r="21" spans="1:55" ht="69.900000000000006" customHeight="1" x14ac:dyDescent="0.3">
      <c r="A21" s="48" t="s">
        <v>4</v>
      </c>
      <c r="B21" s="49" t="str">
        <f t="shared" ca="1" si="6"/>
        <v xml:space="preserve">− 3 − 8 = </v>
      </c>
      <c r="C21" s="49"/>
      <c r="D21" s="49"/>
      <c r="E21" s="49"/>
      <c r="F21" s="49"/>
      <c r="G21" s="48" t="s">
        <v>14</v>
      </c>
      <c r="H21" s="49" t="str">
        <f t="shared" ca="1" si="7"/>
        <v xml:space="preserve">2 − 7 = </v>
      </c>
      <c r="I21" s="49"/>
      <c r="J21" s="49"/>
      <c r="K21" s="49"/>
      <c r="M21" s="51"/>
      <c r="O21" s="1"/>
      <c r="P21" s="1"/>
      <c r="Q21" s="5">
        <f t="shared" ca="1" si="8"/>
        <v>4</v>
      </c>
      <c r="R21" s="5">
        <f t="shared" ca="1" si="9"/>
        <v>4</v>
      </c>
      <c r="S21" s="5" t="str">
        <f t="shared" ca="1" si="10"/>
        <v xml:space="preserve">3 + 8 = </v>
      </c>
      <c r="T21" s="5" t="str">
        <f ca="1">IF(AND(AA21-AB21&lt;0,$M$14&gt;0.5),CONCATENATE(AB21, " − ",AA21," = "),CONCATENATE(AA21, " − ",AB21," = "))</f>
        <v xml:space="preserve">3 − 8 = </v>
      </c>
      <c r="U21" s="5" t="str">
        <f t="shared" ca="1" si="11"/>
        <v xml:space="preserve">− 3 + 8 = </v>
      </c>
      <c r="V21" s="5" t="str">
        <f t="shared" ca="1" si="12"/>
        <v xml:space="preserve">− 3 − 8 = </v>
      </c>
      <c r="W21" s="5" t="str">
        <f ca="1">IF(AND(AA21-AB21&lt;0,$M$14&gt;0.5),CONCATENATE(AB21, " − ",AA21," + ",AC21," = "),CONCATENATE(AA21, " − ",AB21," + ",AC21," = "))</f>
        <v xml:space="preserve">3 − 8 + 10 = </v>
      </c>
      <c r="X21" s="5" t="str">
        <f t="shared" ca="1" si="13"/>
        <v xml:space="preserve">− 3 − 8 + 10 = </v>
      </c>
      <c r="Y21" s="5" t="str">
        <f t="shared" ca="1" si="14"/>
        <v xml:space="preserve">− 3 + 8 − 10 = </v>
      </c>
      <c r="Z21" s="5" t="str">
        <f ca="1">IF(AND(AA21-AB21&lt;0,$M$14&gt;0.5),IF(AND(AB21-AA21-AC21&lt;0,$M$14&gt;0.5),CONCATENATE(AB21, " − ",AA21," − ",ROUND((AB21-AA21)/AE21,0)," = "),CONCATENATE(AB21, " − ",AA21," − ",AC21," = ")),IF(AND(AA21-AB21-AC21&lt;0,$M$14&gt;0.5),CONCATENATE(AA21, " − ",AB21," − ",ROUND((AA21-AB21)/AE21,0)," = "),CONCATENATE(AA21, " − ",AB21," − ",AC21," = ")))</f>
        <v xml:space="preserve">3 − 8 − 10 = </v>
      </c>
      <c r="AA21" s="5">
        <f t="shared" ca="1" si="15"/>
        <v>3</v>
      </c>
      <c r="AB21" s="5">
        <f t="shared" ca="1" si="16"/>
        <v>8</v>
      </c>
      <c r="AC21" s="5">
        <f t="shared" ca="1" si="16"/>
        <v>10</v>
      </c>
      <c r="AD21" s="5">
        <f t="shared" ca="1" si="16"/>
        <v>10</v>
      </c>
      <c r="AE21" s="5">
        <f t="shared" ref="AE21:AE38" ca="1" si="26">RANDBETWEEN(1,10)</f>
        <v>4</v>
      </c>
      <c r="AF21" s="5">
        <f t="shared" ref="AF21:AI29" ca="1" si="27">RANDBETWEEN($D$11,$F$11)</f>
        <v>0</v>
      </c>
      <c r="AG21" s="5">
        <f t="shared" ca="1" si="27"/>
        <v>0</v>
      </c>
      <c r="AH21" s="5">
        <f t="shared" ca="1" si="27"/>
        <v>0</v>
      </c>
      <c r="AI21" s="5">
        <f t="shared" ca="1" si="27"/>
        <v>0</v>
      </c>
      <c r="AJ21" s="52"/>
      <c r="AK21" s="5">
        <f t="shared" ca="1" si="17"/>
        <v>2</v>
      </c>
      <c r="AL21" s="5">
        <f t="shared" ca="1" si="18"/>
        <v>2</v>
      </c>
      <c r="AM21" s="5" t="str">
        <f t="shared" ca="1" si="19"/>
        <v xml:space="preserve">2 + 7 = </v>
      </c>
      <c r="AN21" s="5" t="str">
        <f ca="1">IF(AND(AU21-AV21&lt;0,$M$14&gt;0.5),CONCATENATE(AV21, " − ",AU21," = "),CONCATENATE(AU21, " − ",AV21," = "))</f>
        <v xml:space="preserve">2 − 7 = </v>
      </c>
      <c r="AO21" s="5" t="str">
        <f t="shared" ca="1" si="20"/>
        <v xml:space="preserve">− 2 + 7 = </v>
      </c>
      <c r="AP21" s="5" t="str">
        <f t="shared" ca="1" si="21"/>
        <v xml:space="preserve">− 2 − 7 = </v>
      </c>
      <c r="AQ21" s="5" t="str">
        <f ca="1">IF(AND(AU21-AV21&lt;0,$M$14&gt;0.5),CONCATENATE(AV21, " − ",AU21," + ",AW21," = "),CONCATENATE(AU21, " − ",AV21," + ",AW21," = "))</f>
        <v xml:space="preserve">2 − 7 + 2 = </v>
      </c>
      <c r="AR21" s="5" t="str">
        <f t="shared" ca="1" si="22"/>
        <v xml:space="preserve">− 2 − 7 + 2 = </v>
      </c>
      <c r="AS21" s="5" t="str">
        <f t="shared" ca="1" si="23"/>
        <v xml:space="preserve">− 2 + 7 − 2 = </v>
      </c>
      <c r="AT21" s="5" t="str">
        <f ca="1">IF(AND(AU21-AV21&lt;0,$M$14&gt;0.5),IF(AND(AV21-AU21-AW21&lt;0,$M$14&gt;0.5),CONCATENATE(AV21, " − ",AU21," − ",ROUND((AV21-AU21)/AY21,0)," = "),CONCATENATE(AV21, " − ",AU21," − ",AW21," = ")),IF(AND(AU21-AV21-AW21&lt;0,$M$14&gt;0.5),CONCATENATE(AU21, " − ",AV21," − ",ROUND((AU21-AV21)/AY21,0)," = "),CONCATENATE(AU21, " − ",AV21," − ",AW21," = ")))</f>
        <v xml:space="preserve">2 − 7 − 2 = </v>
      </c>
      <c r="AU21" s="5">
        <f ca="1">RANDBETWEEN($D$6*10^AZ21,$F$6*10^AZ21)/10^AZ21</f>
        <v>2</v>
      </c>
      <c r="AV21" s="5">
        <f t="shared" ca="1" si="24"/>
        <v>7</v>
      </c>
      <c r="AW21" s="5">
        <f t="shared" ca="1" si="24"/>
        <v>2</v>
      </c>
      <c r="AX21" s="5">
        <f t="shared" ca="1" si="24"/>
        <v>4</v>
      </c>
      <c r="AY21" s="5">
        <f t="shared" ref="AY21:AY38" ca="1" si="28">RANDBETWEEN(1,10)</f>
        <v>3</v>
      </c>
      <c r="AZ21" s="5">
        <f t="shared" ref="AZ21:AZ29" ca="1" si="29">RANDBETWEEN($D$12,$F$12)</f>
        <v>0</v>
      </c>
      <c r="BA21" s="5">
        <f t="shared" ca="1" si="25"/>
        <v>0</v>
      </c>
      <c r="BB21" s="5">
        <f t="shared" ca="1" si="25"/>
        <v>0</v>
      </c>
      <c r="BC21" s="5">
        <f t="shared" ca="1" si="25"/>
        <v>0</v>
      </c>
    </row>
    <row r="22" spans="1:55" ht="69.900000000000006" customHeight="1" x14ac:dyDescent="0.3">
      <c r="A22" s="48" t="s">
        <v>5</v>
      </c>
      <c r="B22" s="49" t="str">
        <f t="shared" ca="1" si="6"/>
        <v xml:space="preserve">2 + 2 = </v>
      </c>
      <c r="C22" s="49"/>
      <c r="D22" s="49"/>
      <c r="E22" s="49"/>
      <c r="F22" s="49"/>
      <c r="G22" s="48" t="s">
        <v>15</v>
      </c>
      <c r="H22" s="49" t="str">
        <f t="shared" ca="1" si="7"/>
        <v xml:space="preserve">− 4 − 3 = </v>
      </c>
      <c r="I22" s="49"/>
      <c r="J22" s="49"/>
      <c r="K22" s="49"/>
      <c r="M22" s="51"/>
      <c r="O22" s="1"/>
      <c r="P22" s="1"/>
      <c r="Q22" s="5">
        <f t="shared" ca="1" si="8"/>
        <v>1</v>
      </c>
      <c r="R22" s="5">
        <f t="shared" ca="1" si="9"/>
        <v>1</v>
      </c>
      <c r="S22" s="5" t="str">
        <f t="shared" ca="1" si="10"/>
        <v xml:space="preserve">2 + 2 = </v>
      </c>
      <c r="T22" s="5" t="str">
        <f ca="1">IF(AND(AA22-AB22&lt;0,$M$14&gt;0.5),CONCATENATE(AB22, " − ",AA22," = "),CONCATENATE(AA22, " − ",AB22," = "))</f>
        <v xml:space="preserve">2 − 2 = </v>
      </c>
      <c r="U22" s="5" t="str">
        <f t="shared" ca="1" si="11"/>
        <v xml:space="preserve">− 2 + 2 = </v>
      </c>
      <c r="V22" s="5" t="str">
        <f t="shared" ca="1" si="12"/>
        <v xml:space="preserve">− 2 − 2 = </v>
      </c>
      <c r="W22" s="5" t="str">
        <f ca="1">IF(AND(AA22-AB22&lt;0,$M$14&gt;0.5),CONCATENATE(AB22, " − ",AA22," + ",AC22," = "),CONCATENATE(AA22, " − ",AB22," + ",AC22," = "))</f>
        <v xml:space="preserve">2 − 2 + 2 = </v>
      </c>
      <c r="X22" s="5" t="str">
        <f t="shared" ca="1" si="13"/>
        <v xml:space="preserve">− 2 − 2 + 2 = </v>
      </c>
      <c r="Y22" s="5" t="str">
        <f t="shared" ca="1" si="14"/>
        <v xml:space="preserve">− 2 + 2 − 2 = </v>
      </c>
      <c r="Z22" s="5" t="str">
        <f ca="1">IF(AND(AA22-AB22&lt;0,$M$14&gt;0.5),IF(AND(AB22-AA22-AC22&lt;0,$M$14&gt;0.5),CONCATENATE(AB22, " − ",AA22," − ",ROUND((AB22-AA22)/AE22,0)," = "),CONCATENATE(AB22, " − ",AA22," − ",AC22," = ")),IF(AND(AA22-AB22-AC22&lt;0,$M$14&gt;0.5),CONCATENATE(AA22, " − ",AB22," − ",ROUND((AA22-AB22)/AE22,0)," = "),CONCATENATE(AA22, " − ",AB22," − ",AC22," = ")))</f>
        <v xml:space="preserve">2 − 2 − 2 = </v>
      </c>
      <c r="AA22" s="5">
        <f t="shared" ca="1" si="15"/>
        <v>2</v>
      </c>
      <c r="AB22" s="5">
        <f t="shared" ca="1" si="16"/>
        <v>2</v>
      </c>
      <c r="AC22" s="5">
        <f t="shared" ca="1" si="16"/>
        <v>2</v>
      </c>
      <c r="AD22" s="5">
        <f t="shared" ca="1" si="16"/>
        <v>7</v>
      </c>
      <c r="AE22" s="5">
        <f t="shared" ca="1" si="26"/>
        <v>2</v>
      </c>
      <c r="AF22" s="5">
        <f t="shared" ca="1" si="27"/>
        <v>0</v>
      </c>
      <c r="AG22" s="5">
        <f t="shared" ca="1" si="27"/>
        <v>0</v>
      </c>
      <c r="AH22" s="5">
        <f t="shared" ca="1" si="27"/>
        <v>0</v>
      </c>
      <c r="AI22" s="5">
        <f t="shared" ca="1" si="27"/>
        <v>0</v>
      </c>
      <c r="AJ22" s="52"/>
      <c r="AK22" s="5">
        <f t="shared" ca="1" si="17"/>
        <v>4</v>
      </c>
      <c r="AL22" s="5">
        <f t="shared" ca="1" si="18"/>
        <v>4</v>
      </c>
      <c r="AM22" s="5" t="str">
        <f t="shared" ca="1" si="19"/>
        <v xml:space="preserve">4 + 3 = </v>
      </c>
      <c r="AN22" s="5" t="str">
        <f ca="1">IF(AND(AU22-AV22&lt;0,$M$14&gt;0.5),CONCATENATE(AV22, " − ",AU22," = "),CONCATENATE(AU22, " − ",AV22," = "))</f>
        <v xml:space="preserve">4 − 3 = </v>
      </c>
      <c r="AO22" s="5" t="str">
        <f t="shared" ca="1" si="20"/>
        <v xml:space="preserve">− 4 + 3 = </v>
      </c>
      <c r="AP22" s="5" t="str">
        <f t="shared" ca="1" si="21"/>
        <v xml:space="preserve">− 4 − 3 = </v>
      </c>
      <c r="AQ22" s="5" t="str">
        <f ca="1">IF(AND(AU22-AV22&lt;0,$M$14&gt;0.5),CONCATENATE(AV22, " − ",AU22," + ",AW22," = "),CONCATENATE(AU22, " − ",AV22," + ",AW22," = "))</f>
        <v xml:space="preserve">4 − 3 + 2 = </v>
      </c>
      <c r="AR22" s="5" t="str">
        <f t="shared" ca="1" si="22"/>
        <v xml:space="preserve">− 4 − 3 + 2 = </v>
      </c>
      <c r="AS22" s="5" t="str">
        <f t="shared" ca="1" si="23"/>
        <v xml:space="preserve">− 4 + 3 − 2 = </v>
      </c>
      <c r="AT22" s="5" t="str">
        <f ca="1">IF(AND(AU22-AV22&lt;0,$M$14&gt;0.5),IF(AND(AV22-AU22-AW22&lt;0,$M$14&gt;0.5),CONCATENATE(AV22, " − ",AU22," − ",ROUND((AV22-AU22)/AY22,0)," = "),CONCATENATE(AV22, " − ",AU22," − ",AW22," = ")),IF(AND(AU22-AV22-AW22&lt;0,$M$14&gt;0.5),CONCATENATE(AU22, " − ",AV22," − ",ROUND((AU22-AV22)/AY22,0)," = "),CONCATENATE(AU22, " − ",AV22," − ",AW22," = ")))</f>
        <v xml:space="preserve">4 − 3 − 2 = </v>
      </c>
      <c r="AU22" s="5">
        <f ca="1">RANDBETWEEN($D$6*10^AZ22,$F$6*10^AZ22)/10^AZ22</f>
        <v>4</v>
      </c>
      <c r="AV22" s="5">
        <f t="shared" ca="1" si="24"/>
        <v>3</v>
      </c>
      <c r="AW22" s="5">
        <f t="shared" ca="1" si="24"/>
        <v>2</v>
      </c>
      <c r="AX22" s="5">
        <f t="shared" ca="1" si="24"/>
        <v>7</v>
      </c>
      <c r="AY22" s="5">
        <f t="shared" ca="1" si="28"/>
        <v>10</v>
      </c>
      <c r="AZ22" s="5">
        <f t="shared" ca="1" si="29"/>
        <v>0</v>
      </c>
      <c r="BA22" s="5">
        <f t="shared" ca="1" si="25"/>
        <v>0</v>
      </c>
      <c r="BB22" s="5">
        <f t="shared" ca="1" si="25"/>
        <v>0</v>
      </c>
      <c r="BC22" s="5">
        <f t="shared" ca="1" si="25"/>
        <v>0</v>
      </c>
    </row>
    <row r="23" spans="1:55" ht="69.900000000000006" customHeight="1" x14ac:dyDescent="0.3">
      <c r="A23" s="48" t="s">
        <v>6</v>
      </c>
      <c r="B23" s="49" t="str">
        <f t="shared" ca="1" si="6"/>
        <v xml:space="preserve">− 6 + 5 = </v>
      </c>
      <c r="C23" s="49"/>
      <c r="D23" s="49"/>
      <c r="E23" s="49"/>
      <c r="F23" s="49"/>
      <c r="G23" s="48" t="s">
        <v>16</v>
      </c>
      <c r="H23" s="49" t="str">
        <f t="shared" ca="1" si="7"/>
        <v xml:space="preserve">− 6 − 4 = </v>
      </c>
      <c r="I23" s="49"/>
      <c r="J23" s="49"/>
      <c r="K23" s="49"/>
      <c r="M23" s="51"/>
      <c r="O23" s="1"/>
      <c r="P23" s="1"/>
      <c r="Q23" s="5">
        <f t="shared" ca="1" si="8"/>
        <v>3</v>
      </c>
      <c r="R23" s="5">
        <f t="shared" ca="1" si="9"/>
        <v>3</v>
      </c>
      <c r="S23" s="5" t="str">
        <f t="shared" ca="1" si="10"/>
        <v xml:space="preserve">6 + 5 = </v>
      </c>
      <c r="T23" s="5" t="str">
        <f ca="1">IF(AND(AA23-AB23&lt;0,$M$14&gt;0.5),CONCATENATE(AB23, " − ",AA23," = "),CONCATENATE(AA23, " − ",AB23," = "))</f>
        <v xml:space="preserve">6 − 5 = </v>
      </c>
      <c r="U23" s="5" t="str">
        <f t="shared" ca="1" si="11"/>
        <v xml:space="preserve">− 6 + 5 = </v>
      </c>
      <c r="V23" s="5" t="str">
        <f t="shared" ca="1" si="12"/>
        <v xml:space="preserve">− 6 − 5 = </v>
      </c>
      <c r="W23" s="5" t="str">
        <f ca="1">IF(AND(AA23-AB23&lt;0,$M$14&gt;0.5),CONCATENATE(AB23, " − ",AA23," + ",AC23," = "),CONCATENATE(AA23, " − ",AB23," + ",AC23," = "))</f>
        <v xml:space="preserve">6 − 5 + 5 = </v>
      </c>
      <c r="X23" s="5" t="str">
        <f t="shared" ca="1" si="13"/>
        <v xml:space="preserve">− 6 − 5 + 5 = </v>
      </c>
      <c r="Y23" s="5" t="str">
        <f t="shared" ca="1" si="14"/>
        <v xml:space="preserve">− 6 + 5 − 5 = </v>
      </c>
      <c r="Z23" s="5" t="str">
        <f ca="1">IF(AND(AA23-AB23&lt;0,$M$14&gt;0.5),IF(AND(AB23-AA23-AC23&lt;0,$M$14&gt;0.5),CONCATENATE(AB23, " − ",AA23," − ",ROUND((AB23-AA23)/AE23,0)," = "),CONCATENATE(AB23, " − ",AA23," − ",AC23," = ")),IF(AND(AA23-AB23-AC23&lt;0,$M$14&gt;0.5),CONCATENATE(AA23, " − ",AB23," − ",ROUND((AA23-AB23)/AE23,0)," = "),CONCATENATE(AA23, " − ",AB23," − ",AC23," = ")))</f>
        <v xml:space="preserve">6 − 5 − 5 = </v>
      </c>
      <c r="AA23" s="5">
        <f t="shared" ca="1" si="15"/>
        <v>6</v>
      </c>
      <c r="AB23" s="5">
        <f t="shared" ca="1" si="16"/>
        <v>5</v>
      </c>
      <c r="AC23" s="5">
        <f t="shared" ca="1" si="16"/>
        <v>5</v>
      </c>
      <c r="AD23" s="5">
        <f t="shared" ca="1" si="16"/>
        <v>7</v>
      </c>
      <c r="AE23" s="5">
        <f t="shared" ca="1" si="26"/>
        <v>2</v>
      </c>
      <c r="AF23" s="5">
        <f t="shared" ca="1" si="27"/>
        <v>0</v>
      </c>
      <c r="AG23" s="5">
        <f t="shared" ca="1" si="27"/>
        <v>0</v>
      </c>
      <c r="AH23" s="5">
        <f t="shared" ca="1" si="27"/>
        <v>0</v>
      </c>
      <c r="AI23" s="5">
        <f t="shared" ca="1" si="27"/>
        <v>0</v>
      </c>
      <c r="AJ23" s="52"/>
      <c r="AK23" s="5">
        <f t="shared" ca="1" si="17"/>
        <v>4</v>
      </c>
      <c r="AL23" s="5">
        <f t="shared" ca="1" si="18"/>
        <v>4</v>
      </c>
      <c r="AM23" s="5" t="str">
        <f t="shared" ca="1" si="19"/>
        <v xml:space="preserve">6 + 4 = </v>
      </c>
      <c r="AN23" s="5" t="str">
        <f ca="1">IF(AND(AU23-AV23&lt;0,$M$14&gt;0.5),CONCATENATE(AV23, " − ",AU23," = "),CONCATENATE(AU23, " − ",AV23," = "))</f>
        <v xml:space="preserve">6 − 4 = </v>
      </c>
      <c r="AO23" s="5" t="str">
        <f t="shared" ca="1" si="20"/>
        <v xml:space="preserve">− 6 + 4 = </v>
      </c>
      <c r="AP23" s="5" t="str">
        <f t="shared" ca="1" si="21"/>
        <v xml:space="preserve">− 6 − 4 = </v>
      </c>
      <c r="AQ23" s="5" t="str">
        <f ca="1">IF(AND(AU23-AV23&lt;0,$M$14&gt;0.5),CONCATENATE(AV23, " − ",AU23," + ",AW23," = "),CONCATENATE(AU23, " − ",AV23," + ",AW23," = "))</f>
        <v xml:space="preserve">6 − 4 + 7 = </v>
      </c>
      <c r="AR23" s="5" t="str">
        <f t="shared" ca="1" si="22"/>
        <v xml:space="preserve">− 6 − 4 + 7 = </v>
      </c>
      <c r="AS23" s="5" t="str">
        <f t="shared" ca="1" si="23"/>
        <v xml:space="preserve">− 6 + 4 − 7 = </v>
      </c>
      <c r="AT23" s="5" t="str">
        <f ca="1">IF(AND(AU23-AV23&lt;0,$M$14&gt;0.5),IF(AND(AV23-AU23-AW23&lt;0,$M$14&gt;0.5),CONCATENATE(AV23, " − ",AU23," − ",ROUND((AV23-AU23)/AY23,0)," = "),CONCATENATE(AV23, " − ",AU23," − ",AW23," = ")),IF(AND(AU23-AV23-AW23&lt;0,$M$14&gt;0.5),CONCATENATE(AU23, " − ",AV23," − ",ROUND((AU23-AV23)/AY23,0)," = "),CONCATENATE(AU23, " − ",AV23," − ",AW23," = ")))</f>
        <v xml:space="preserve">6 − 4 − 7 = </v>
      </c>
      <c r="AU23" s="5">
        <f ca="1">RANDBETWEEN($D$6*10^AZ23,$F$6*10^AZ23)/10^AZ23</f>
        <v>6</v>
      </c>
      <c r="AV23" s="5">
        <f t="shared" ca="1" si="24"/>
        <v>4</v>
      </c>
      <c r="AW23" s="5">
        <f t="shared" ca="1" si="24"/>
        <v>7</v>
      </c>
      <c r="AX23" s="5">
        <f t="shared" ca="1" si="24"/>
        <v>5</v>
      </c>
      <c r="AY23" s="5">
        <f t="shared" ca="1" si="28"/>
        <v>6</v>
      </c>
      <c r="AZ23" s="5">
        <f t="shared" ca="1" si="29"/>
        <v>0</v>
      </c>
      <c r="BA23" s="5">
        <f t="shared" ca="1" si="25"/>
        <v>0</v>
      </c>
      <c r="BB23" s="5">
        <f t="shared" ca="1" si="25"/>
        <v>0</v>
      </c>
      <c r="BC23" s="5">
        <f t="shared" ca="1" si="25"/>
        <v>0</v>
      </c>
    </row>
    <row r="24" spans="1:55" ht="69.900000000000006" customHeight="1" x14ac:dyDescent="0.3">
      <c r="A24" s="48" t="s">
        <v>7</v>
      </c>
      <c r="B24" s="49" t="str">
        <f t="shared" ca="1" si="6"/>
        <v xml:space="preserve">− 4 + 5 = </v>
      </c>
      <c r="C24" s="49"/>
      <c r="D24" s="49"/>
      <c r="E24" s="49"/>
      <c r="F24" s="49"/>
      <c r="G24" s="48" t="s">
        <v>17</v>
      </c>
      <c r="H24" s="49" t="str">
        <f t="shared" ca="1" si="7"/>
        <v xml:space="preserve">4 − 8 = </v>
      </c>
      <c r="I24" s="49"/>
      <c r="J24" s="49"/>
      <c r="K24" s="49"/>
      <c r="M24" s="51"/>
      <c r="O24" s="1"/>
      <c r="P24" s="1"/>
      <c r="Q24" s="5">
        <f t="shared" ca="1" si="8"/>
        <v>3</v>
      </c>
      <c r="R24" s="5">
        <f t="shared" ca="1" si="9"/>
        <v>3</v>
      </c>
      <c r="S24" s="5" t="str">
        <f t="shared" ca="1" si="10"/>
        <v xml:space="preserve">4 + 5 = </v>
      </c>
      <c r="T24" s="5" t="str">
        <f ca="1">IF(AND(AA24-AB24&lt;0,$M$14&gt;0.5),CONCATENATE(AB24, " − ",AA24," = "),CONCATENATE(AA24, " − ",AB24," = "))</f>
        <v xml:space="preserve">4 − 5 = </v>
      </c>
      <c r="U24" s="5" t="str">
        <f t="shared" ca="1" si="11"/>
        <v xml:space="preserve">− 4 + 5 = </v>
      </c>
      <c r="V24" s="5" t="str">
        <f t="shared" ca="1" si="12"/>
        <v xml:space="preserve">− 4 − 5 = </v>
      </c>
      <c r="W24" s="5" t="str">
        <f ca="1">IF(AND(AA24-AB24&lt;0,$M$14&gt;0.5),CONCATENATE(AB24, " − ",AA24," + ",AC24," = "),CONCATENATE(AA24, " − ",AB24," + ",AC24," = "))</f>
        <v xml:space="preserve">4 − 5 + 8 = </v>
      </c>
      <c r="X24" s="5" t="str">
        <f t="shared" ca="1" si="13"/>
        <v xml:space="preserve">− 4 − 5 + 8 = </v>
      </c>
      <c r="Y24" s="5" t="str">
        <f t="shared" ca="1" si="14"/>
        <v xml:space="preserve">− 4 + 5 − 8 = </v>
      </c>
      <c r="Z24" s="5" t="str">
        <f ca="1">IF(AND(AA24-AB24&lt;0,$M$14&gt;0.5),IF(AND(AB24-AA24-AC24&lt;0,$M$14&gt;0.5),CONCATENATE(AB24, " − ",AA24," − ",ROUND((AB24-AA24)/AE24,0)," = "),CONCATENATE(AB24, " − ",AA24," − ",AC24," = ")),IF(AND(AA24-AB24-AC24&lt;0,$M$14&gt;0.5),CONCATENATE(AA24, " − ",AB24," − ",ROUND((AA24-AB24)/AE24,0)," = "),CONCATENATE(AA24, " − ",AB24," − ",AC24," = ")))</f>
        <v xml:space="preserve">4 − 5 − 8 = </v>
      </c>
      <c r="AA24" s="5">
        <f t="shared" ca="1" si="15"/>
        <v>4</v>
      </c>
      <c r="AB24" s="5">
        <f t="shared" ca="1" si="16"/>
        <v>5</v>
      </c>
      <c r="AC24" s="5">
        <f t="shared" ca="1" si="16"/>
        <v>8</v>
      </c>
      <c r="AD24" s="5">
        <f t="shared" ca="1" si="16"/>
        <v>1</v>
      </c>
      <c r="AE24" s="5">
        <f t="shared" ca="1" si="26"/>
        <v>3</v>
      </c>
      <c r="AF24" s="5">
        <f t="shared" ca="1" si="27"/>
        <v>0</v>
      </c>
      <c r="AG24" s="5">
        <f t="shared" ca="1" si="27"/>
        <v>0</v>
      </c>
      <c r="AH24" s="5">
        <f t="shared" ca="1" si="27"/>
        <v>0</v>
      </c>
      <c r="AI24" s="5">
        <f t="shared" ca="1" si="27"/>
        <v>0</v>
      </c>
      <c r="AJ24" s="52"/>
      <c r="AK24" s="5">
        <f t="shared" ca="1" si="17"/>
        <v>2</v>
      </c>
      <c r="AL24" s="5">
        <f t="shared" ca="1" si="18"/>
        <v>2</v>
      </c>
      <c r="AM24" s="5" t="str">
        <f t="shared" ca="1" si="19"/>
        <v xml:space="preserve">4 + 8 = </v>
      </c>
      <c r="AN24" s="5" t="str">
        <f ca="1">IF(AND(AU24-AV24&lt;0,$M$14&gt;0.5),CONCATENATE(AV24, " − ",AU24," = "),CONCATENATE(AU24, " − ",AV24," = "))</f>
        <v xml:space="preserve">4 − 8 = </v>
      </c>
      <c r="AO24" s="5" t="str">
        <f t="shared" ca="1" si="20"/>
        <v xml:space="preserve">− 4 + 8 = </v>
      </c>
      <c r="AP24" s="5" t="str">
        <f t="shared" ca="1" si="21"/>
        <v xml:space="preserve">− 4 − 8 = </v>
      </c>
      <c r="AQ24" s="5" t="str">
        <f ca="1">IF(AND(AU24-AV24&lt;0,$M$14&gt;0.5),CONCATENATE(AV24, " − ",AU24," + ",AW24," = "),CONCATENATE(AU24, " − ",AV24," + ",AW24," = "))</f>
        <v xml:space="preserve">4 − 8 + 5 = </v>
      </c>
      <c r="AR24" s="5" t="str">
        <f t="shared" ca="1" si="22"/>
        <v xml:space="preserve">− 4 − 8 + 5 = </v>
      </c>
      <c r="AS24" s="5" t="str">
        <f t="shared" ca="1" si="23"/>
        <v xml:space="preserve">− 4 + 8 − 5 = </v>
      </c>
      <c r="AT24" s="5" t="str">
        <f ca="1">IF(AND(AU24-AV24&lt;0,$M$14&gt;0.5),IF(AND(AV24-AU24-AW24&lt;0,$M$14&gt;0.5),CONCATENATE(AV24, " − ",AU24," − ",ROUND((AV24-AU24)/AY24,0)," = "),CONCATENATE(AV24, " − ",AU24," − ",AW24," = ")),IF(AND(AU24-AV24-AW24&lt;0,$M$14&gt;0.5),CONCATENATE(AU24, " − ",AV24," − ",ROUND((AU24-AV24)/AY24,0)," = "),CONCATENATE(AU24, " − ",AV24," − ",AW24," = ")))</f>
        <v xml:space="preserve">4 − 8 − 5 = </v>
      </c>
      <c r="AU24" s="5">
        <f ca="1">RANDBETWEEN($D$6*10^AZ24,$F$6*10^AZ24)/10^AZ24</f>
        <v>4</v>
      </c>
      <c r="AV24" s="5">
        <f t="shared" ca="1" si="24"/>
        <v>8</v>
      </c>
      <c r="AW24" s="5">
        <f t="shared" ca="1" si="24"/>
        <v>5</v>
      </c>
      <c r="AX24" s="5">
        <f t="shared" ca="1" si="24"/>
        <v>2</v>
      </c>
      <c r="AY24" s="5">
        <f t="shared" ca="1" si="28"/>
        <v>2</v>
      </c>
      <c r="AZ24" s="5">
        <f t="shared" ca="1" si="29"/>
        <v>0</v>
      </c>
      <c r="BA24" s="5">
        <f t="shared" ca="1" si="25"/>
        <v>0</v>
      </c>
      <c r="BB24" s="5">
        <f t="shared" ca="1" si="25"/>
        <v>0</v>
      </c>
      <c r="BC24" s="5">
        <f t="shared" ca="1" si="25"/>
        <v>0</v>
      </c>
    </row>
    <row r="25" spans="1:55" ht="69.900000000000006" customHeight="1" x14ac:dyDescent="0.3">
      <c r="A25" s="48" t="s">
        <v>8</v>
      </c>
      <c r="B25" s="49" t="str">
        <f t="shared" ca="1" si="6"/>
        <v xml:space="preserve">− 7 − 1 = </v>
      </c>
      <c r="C25" s="49"/>
      <c r="D25" s="49"/>
      <c r="E25" s="49"/>
      <c r="F25" s="49"/>
      <c r="G25" s="48" t="s">
        <v>18</v>
      </c>
      <c r="H25" s="49" t="str">
        <f t="shared" ca="1" si="7"/>
        <v xml:space="preserve">− 6 + 4 = </v>
      </c>
      <c r="I25" s="49"/>
      <c r="J25" s="49"/>
      <c r="K25" s="49"/>
      <c r="M25" s="51"/>
      <c r="O25" s="1"/>
      <c r="P25" s="1"/>
      <c r="Q25" s="5">
        <f t="shared" ca="1" si="8"/>
        <v>4</v>
      </c>
      <c r="R25" s="5">
        <f t="shared" ca="1" si="9"/>
        <v>4</v>
      </c>
      <c r="S25" s="5" t="str">
        <f t="shared" ca="1" si="10"/>
        <v xml:space="preserve">7 + 1 = </v>
      </c>
      <c r="T25" s="5" t="str">
        <f ca="1">IF(AND(AA25-AB25&lt;0,$M$14&gt;0.5),CONCATENATE(AB25, " − ",AA25," = "),CONCATENATE(AA25, " − ",AB25," = "))</f>
        <v xml:space="preserve">7 − 1 = </v>
      </c>
      <c r="U25" s="5" t="str">
        <f t="shared" ca="1" si="11"/>
        <v xml:space="preserve">− 7 + 1 = </v>
      </c>
      <c r="V25" s="5" t="str">
        <f t="shared" ca="1" si="12"/>
        <v xml:space="preserve">− 7 − 1 = </v>
      </c>
      <c r="W25" s="5" t="str">
        <f ca="1">IF(AND(AA25-AB25&lt;0,$M$14&gt;0.5),CONCATENATE(AB25, " − ",AA25," + ",AC25," = "),CONCATENATE(AA25, " − ",AB25," + ",AC25," = "))</f>
        <v xml:space="preserve">7 − 1 + 1 = </v>
      </c>
      <c r="X25" s="5" t="str">
        <f t="shared" ca="1" si="13"/>
        <v xml:space="preserve">− 7 − 1 + 1 = </v>
      </c>
      <c r="Y25" s="5" t="str">
        <f t="shared" ca="1" si="14"/>
        <v xml:space="preserve">− 7 + 1 − 1 = </v>
      </c>
      <c r="Z25" s="5" t="str">
        <f ca="1">IF(AND(AA25-AB25&lt;0,$M$14&gt;0.5),IF(AND(AB25-AA25-AC25&lt;0,$M$14&gt;0.5),CONCATENATE(AB25, " − ",AA25," − ",ROUND((AB25-AA25)/AE25,0)," = "),CONCATENATE(AB25, " − ",AA25," − ",AC25," = ")),IF(AND(AA25-AB25-AC25&lt;0,$M$14&gt;0.5),CONCATENATE(AA25, " − ",AB25," − ",ROUND((AA25-AB25)/AE25,0)," = "),CONCATENATE(AA25, " − ",AB25," − ",AC25," = ")))</f>
        <v xml:space="preserve">7 − 1 − 1 = </v>
      </c>
      <c r="AA25" s="5">
        <f t="shared" ca="1" si="15"/>
        <v>7</v>
      </c>
      <c r="AB25" s="5">
        <f t="shared" ca="1" si="16"/>
        <v>1</v>
      </c>
      <c r="AC25" s="5">
        <f t="shared" ca="1" si="16"/>
        <v>1</v>
      </c>
      <c r="AD25" s="5">
        <f t="shared" ca="1" si="16"/>
        <v>9</v>
      </c>
      <c r="AE25" s="5">
        <f t="shared" ca="1" si="26"/>
        <v>7</v>
      </c>
      <c r="AF25" s="5">
        <f t="shared" ca="1" si="27"/>
        <v>0</v>
      </c>
      <c r="AG25" s="5">
        <f t="shared" ca="1" si="27"/>
        <v>0</v>
      </c>
      <c r="AH25" s="5">
        <f t="shared" ca="1" si="27"/>
        <v>0</v>
      </c>
      <c r="AI25" s="5">
        <f t="shared" ca="1" si="27"/>
        <v>0</v>
      </c>
      <c r="AJ25" s="52"/>
      <c r="AK25" s="5">
        <f t="shared" ca="1" si="17"/>
        <v>3</v>
      </c>
      <c r="AL25" s="5">
        <f t="shared" ca="1" si="18"/>
        <v>3</v>
      </c>
      <c r="AM25" s="5" t="str">
        <f t="shared" ca="1" si="19"/>
        <v xml:space="preserve">6 + 4 = </v>
      </c>
      <c r="AN25" s="5" t="str">
        <f ca="1">IF(AND(AU25-AV25&lt;0,$M$14&gt;0.5),CONCATENATE(AV25, " − ",AU25," = "),CONCATENATE(AU25, " − ",AV25," = "))</f>
        <v xml:space="preserve">6 − 4 = </v>
      </c>
      <c r="AO25" s="5" t="str">
        <f t="shared" ca="1" si="20"/>
        <v xml:space="preserve">− 6 + 4 = </v>
      </c>
      <c r="AP25" s="5" t="str">
        <f t="shared" ca="1" si="21"/>
        <v xml:space="preserve">− 6 − 4 = </v>
      </c>
      <c r="AQ25" s="5" t="str">
        <f ca="1">IF(AND(AU25-AV25&lt;0,$M$14&gt;0.5),CONCATENATE(AV25, " − ",AU25," + ",AW25," = "),CONCATENATE(AU25, " − ",AV25," + ",AW25," = "))</f>
        <v xml:space="preserve">6 − 4 + 2 = </v>
      </c>
      <c r="AR25" s="5" t="str">
        <f t="shared" ca="1" si="22"/>
        <v xml:space="preserve">− 6 − 4 + 2 = </v>
      </c>
      <c r="AS25" s="5" t="str">
        <f t="shared" ca="1" si="23"/>
        <v xml:space="preserve">− 6 + 4 − 2 = </v>
      </c>
      <c r="AT25" s="5" t="str">
        <f ca="1">IF(AND(AU25-AV25&lt;0,$M$14&gt;0.5),IF(AND(AV25-AU25-AW25&lt;0,$M$14&gt;0.5),CONCATENATE(AV25, " − ",AU25," − ",ROUND((AV25-AU25)/AY25,0)," = "),CONCATENATE(AV25, " − ",AU25," − ",AW25," = ")),IF(AND(AU25-AV25-AW25&lt;0,$M$14&gt;0.5),CONCATENATE(AU25, " − ",AV25," − ",ROUND((AU25-AV25)/AY25,0)," = "),CONCATENATE(AU25, " − ",AV25," − ",AW25," = ")))</f>
        <v xml:space="preserve">6 − 4 − 2 = </v>
      </c>
      <c r="AU25" s="5">
        <f ca="1">RANDBETWEEN($D$6*10^AZ26,$F$6*10^AZ26)/10^AZ26</f>
        <v>6</v>
      </c>
      <c r="AV25" s="5">
        <f t="shared" ref="AV25:AX25" ca="1" si="30">RANDBETWEEN($D$6*10^BA26,$F$6*10^BA26)/10^BA26</f>
        <v>4</v>
      </c>
      <c r="AW25" s="5">
        <f t="shared" ca="1" si="30"/>
        <v>2</v>
      </c>
      <c r="AX25" s="5">
        <f t="shared" ca="1" si="30"/>
        <v>7</v>
      </c>
      <c r="AY25" s="5">
        <f t="shared" ca="1" si="28"/>
        <v>7</v>
      </c>
      <c r="AZ25" s="5">
        <f t="shared" ca="1" si="29"/>
        <v>0</v>
      </c>
      <c r="BA25" s="5">
        <f t="shared" ca="1" si="25"/>
        <v>0</v>
      </c>
      <c r="BB25" s="5">
        <f t="shared" ca="1" si="25"/>
        <v>0</v>
      </c>
      <c r="BC25" s="5">
        <f t="shared" ca="1" si="25"/>
        <v>0</v>
      </c>
    </row>
    <row r="26" spans="1:55" ht="69.900000000000006" customHeight="1" x14ac:dyDescent="0.3">
      <c r="A26" s="48" t="s">
        <v>9</v>
      </c>
      <c r="B26" s="49" t="str">
        <f t="shared" ca="1" si="6"/>
        <v xml:space="preserve">− 6 − 4 = </v>
      </c>
      <c r="C26" s="49"/>
      <c r="D26" s="49"/>
      <c r="E26" s="49"/>
      <c r="F26" s="49"/>
      <c r="G26" s="48" t="s">
        <v>19</v>
      </c>
      <c r="H26" s="49" t="str">
        <f t="shared" ca="1" si="7"/>
        <v xml:space="preserve">− 7 − 5 = </v>
      </c>
      <c r="I26" s="49"/>
      <c r="J26" s="49"/>
      <c r="K26" s="49"/>
      <c r="M26" s="51"/>
      <c r="O26" s="1"/>
      <c r="P26" s="1"/>
      <c r="Q26" s="5">
        <f t="shared" ca="1" si="8"/>
        <v>4</v>
      </c>
      <c r="R26" s="5">
        <f t="shared" ca="1" si="9"/>
        <v>4</v>
      </c>
      <c r="S26" s="5" t="str">
        <f t="shared" ca="1" si="10"/>
        <v xml:space="preserve">6 + 4 = </v>
      </c>
      <c r="T26" s="5" t="str">
        <f ca="1">IF(AND(AA26-AB26&lt;0,$M$14&gt;0.5),CONCATENATE(AB26, " − ",AA26," = "),CONCATENATE(AA26, " − ",AB26," = "))</f>
        <v xml:space="preserve">6 − 4 = </v>
      </c>
      <c r="U26" s="5" t="str">
        <f t="shared" ca="1" si="11"/>
        <v xml:space="preserve">− 6 + 4 = </v>
      </c>
      <c r="V26" s="5" t="str">
        <f t="shared" ca="1" si="12"/>
        <v xml:space="preserve">− 6 − 4 = </v>
      </c>
      <c r="W26" s="5" t="str">
        <f ca="1">IF(AND(AA26-AB26&lt;0,$M$14&gt;0.5),CONCATENATE(AB26, " − ",AA26," + ",AC26," = "),CONCATENATE(AA26, " − ",AB26," + ",AC26," = "))</f>
        <v xml:space="preserve">6 − 4 + 9 = </v>
      </c>
      <c r="X26" s="5" t="str">
        <f t="shared" ca="1" si="13"/>
        <v xml:space="preserve">− 6 − 4 + 9 = </v>
      </c>
      <c r="Y26" s="5" t="str">
        <f t="shared" ca="1" si="14"/>
        <v xml:space="preserve">− 6 + 4 − 9 = </v>
      </c>
      <c r="Z26" s="5" t="str">
        <f ca="1">IF(AND(AA26-AB26&lt;0,$M$14&gt;0.5),IF(AND(AB26-AA26-AC26&lt;0,$M$14&gt;0.5),CONCATENATE(AB26, " − ",AA26," − ",ROUND((AB26-AA26)/AE26,0)," = "),CONCATENATE(AB26, " − ",AA26," − ",AC26," = ")),IF(AND(AA26-AB26-AC26&lt;0,$M$14&gt;0.5),CONCATENATE(AA26, " − ",AB26," − ",ROUND((AA26-AB26)/AE26,0)," = "),CONCATENATE(AA26, " − ",AB26," − ",AC26," = ")))</f>
        <v xml:space="preserve">6 − 4 − 9 = </v>
      </c>
      <c r="AA26" s="5">
        <f t="shared" ca="1" si="15"/>
        <v>6</v>
      </c>
      <c r="AB26" s="5">
        <f t="shared" ca="1" si="16"/>
        <v>4</v>
      </c>
      <c r="AC26" s="5">
        <f t="shared" ca="1" si="16"/>
        <v>9</v>
      </c>
      <c r="AD26" s="5">
        <f t="shared" ca="1" si="16"/>
        <v>10</v>
      </c>
      <c r="AE26" s="5">
        <f t="shared" ca="1" si="26"/>
        <v>6</v>
      </c>
      <c r="AF26" s="5">
        <f t="shared" ca="1" si="27"/>
        <v>0</v>
      </c>
      <c r="AG26" s="5">
        <f t="shared" ca="1" si="27"/>
        <v>0</v>
      </c>
      <c r="AH26" s="5">
        <f t="shared" ca="1" si="27"/>
        <v>0</v>
      </c>
      <c r="AI26" s="5">
        <f t="shared" ca="1" si="27"/>
        <v>0</v>
      </c>
      <c r="AJ26" s="52"/>
      <c r="AK26" s="5">
        <f t="shared" ca="1" si="17"/>
        <v>4</v>
      </c>
      <c r="AL26" s="5">
        <f t="shared" ca="1" si="18"/>
        <v>4</v>
      </c>
      <c r="AM26" s="5" t="str">
        <f t="shared" ca="1" si="19"/>
        <v xml:space="preserve">7 + 5 = </v>
      </c>
      <c r="AN26" s="5" t="str">
        <f ca="1">IF(AND(AU26-AV26&lt;0,$M$14&gt;0.5),CONCATENATE(AV26, " − ",AU26," = "),CONCATENATE(AU26, " − ",AV26," = "))</f>
        <v xml:space="preserve">7 − 5 = </v>
      </c>
      <c r="AO26" s="5" t="str">
        <f t="shared" ca="1" si="20"/>
        <v xml:space="preserve">− 7 + 5 = </v>
      </c>
      <c r="AP26" s="5" t="str">
        <f t="shared" ca="1" si="21"/>
        <v xml:space="preserve">− 7 − 5 = </v>
      </c>
      <c r="AQ26" s="5" t="str">
        <f ca="1">IF(AND(AU26-AV26&lt;0,$M$14&gt;0.5),CONCATENATE(AV26, " − ",AU26," + ",AW26," = "),CONCATENATE(AU26, " − ",AV26," + ",AW26," = "))</f>
        <v xml:space="preserve">7 − 5 + 8 = </v>
      </c>
      <c r="AR26" s="5" t="str">
        <f t="shared" ca="1" si="22"/>
        <v xml:space="preserve">− 7 − 5 + 8 = </v>
      </c>
      <c r="AS26" s="5" t="str">
        <f t="shared" ca="1" si="23"/>
        <v xml:space="preserve">− 7 + 5 − 8 = </v>
      </c>
      <c r="AT26" s="5" t="str">
        <f ca="1">IF(AND(AU26-AV26&lt;0,$M$14&gt;0.5),IF(AND(AV26-AU26-AW26&lt;0,$M$14&gt;0.5),CONCATENATE(AV26, " − ",AU26," − ",ROUND((AV26-AU26)/AY26,0)," = "),CONCATENATE(AV26, " − ",AU26," − ",AW26," = ")),IF(AND(AU26-AV26-AW26&lt;0,$M$14&gt;0.5),CONCATENATE(AU26, " − ",AV26," − ",ROUND((AU26-AV26)/AY26,0)," = "),CONCATENATE(AU26, " − ",AV26," − ",AW26," = ")))</f>
        <v xml:space="preserve">7 − 5 − 8 = </v>
      </c>
      <c r="AU26" s="5">
        <f ca="1">RANDBETWEEN($D$6*10^AZ26,$F$6*10^AZ26)/10^AZ26</f>
        <v>7</v>
      </c>
      <c r="AV26" s="5">
        <f t="shared" ref="AV26:AX29" ca="1" si="31">RANDBETWEEN($D$6*10^BA26,$F$6*10^BA26)/10^BA26</f>
        <v>5</v>
      </c>
      <c r="AW26" s="5">
        <f t="shared" ca="1" si="31"/>
        <v>8</v>
      </c>
      <c r="AX26" s="5">
        <f t="shared" ca="1" si="31"/>
        <v>7</v>
      </c>
      <c r="AY26" s="5">
        <f t="shared" ca="1" si="28"/>
        <v>6</v>
      </c>
      <c r="AZ26" s="5">
        <f t="shared" ca="1" si="29"/>
        <v>0</v>
      </c>
      <c r="BA26" s="5">
        <f t="shared" ca="1" si="25"/>
        <v>0</v>
      </c>
      <c r="BB26" s="5">
        <f t="shared" ca="1" si="25"/>
        <v>0</v>
      </c>
      <c r="BC26" s="5">
        <f t="shared" ca="1" si="25"/>
        <v>0</v>
      </c>
    </row>
    <row r="27" spans="1:55" ht="69.900000000000006" customHeight="1" x14ac:dyDescent="0.3">
      <c r="A27" s="48" t="s">
        <v>10</v>
      </c>
      <c r="B27" s="49" t="str">
        <f t="shared" ca="1" si="6"/>
        <v xml:space="preserve">− 10 + 1 = </v>
      </c>
      <c r="C27" s="49"/>
      <c r="D27" s="49"/>
      <c r="E27" s="49"/>
      <c r="F27" s="49"/>
      <c r="G27" s="48" t="s">
        <v>20</v>
      </c>
      <c r="H27" s="49" t="str">
        <f t="shared" ca="1" si="7"/>
        <v xml:space="preserve">6 + 2 = </v>
      </c>
      <c r="I27" s="49"/>
      <c r="J27" s="49"/>
      <c r="K27" s="49"/>
      <c r="M27" s="51"/>
      <c r="O27" s="1"/>
      <c r="P27" s="1"/>
      <c r="Q27" s="5">
        <f t="shared" ca="1" si="8"/>
        <v>3</v>
      </c>
      <c r="R27" s="5">
        <f t="shared" ca="1" si="9"/>
        <v>3</v>
      </c>
      <c r="S27" s="5" t="str">
        <f t="shared" ca="1" si="10"/>
        <v xml:space="preserve">10 + 1 = </v>
      </c>
      <c r="T27" s="5" t="str">
        <f ca="1">IF(AND(AA27-AB27&lt;0,$M$14&gt;0.5),CONCATENATE(AB27, " − ",AA27," = "),CONCATENATE(AA27, " − ",AB27," = "))</f>
        <v xml:space="preserve">10 − 1 = </v>
      </c>
      <c r="U27" s="5" t="str">
        <f t="shared" ca="1" si="11"/>
        <v xml:space="preserve">− 10 + 1 = </v>
      </c>
      <c r="V27" s="5" t="str">
        <f t="shared" ca="1" si="12"/>
        <v xml:space="preserve">− 10 − 1 = </v>
      </c>
      <c r="W27" s="5" t="str">
        <f ca="1">IF(AND(AA27-AB27&lt;0,$M$14&gt;0.5),CONCATENATE(AB27, " − ",AA27," + ",AC27," = "),CONCATENATE(AA27, " − ",AB27," + ",AC27," = "))</f>
        <v xml:space="preserve">10 − 1 + 6 = </v>
      </c>
      <c r="X27" s="5" t="str">
        <f t="shared" ca="1" si="13"/>
        <v xml:space="preserve">− 10 − 1 + 6 = </v>
      </c>
      <c r="Y27" s="5" t="str">
        <f t="shared" ca="1" si="14"/>
        <v xml:space="preserve">− 10 + 1 − 6 = </v>
      </c>
      <c r="Z27" s="5" t="str">
        <f ca="1">IF(AND(AA27-AB27&lt;0,$M$14&gt;0.5),IF(AND(AB27-AA27-AC27&lt;0,$M$14&gt;0.5),CONCATENATE(AB27, " − ",AA27," − ",ROUND((AB27-AA27)/AE27,0)," = "),CONCATENATE(AB27, " − ",AA27," − ",AC27," = ")),IF(AND(AA27-AB27-AC27&lt;0,$M$14&gt;0.5),CONCATENATE(AA27, " − ",AB27," − ",ROUND((AA27-AB27)/AE27,0)," = "),CONCATENATE(AA27, " − ",AB27," − ",AC27," = ")))</f>
        <v xml:space="preserve">10 − 1 − 6 = </v>
      </c>
      <c r="AA27" s="5">
        <f t="shared" ca="1" si="15"/>
        <v>10</v>
      </c>
      <c r="AB27" s="5">
        <f t="shared" ca="1" si="16"/>
        <v>1</v>
      </c>
      <c r="AC27" s="5">
        <f t="shared" ca="1" si="16"/>
        <v>6</v>
      </c>
      <c r="AD27" s="5">
        <f t="shared" ca="1" si="16"/>
        <v>3</v>
      </c>
      <c r="AE27" s="5">
        <f t="shared" ca="1" si="26"/>
        <v>9</v>
      </c>
      <c r="AF27" s="5">
        <f t="shared" ca="1" si="27"/>
        <v>0</v>
      </c>
      <c r="AG27" s="5">
        <f t="shared" ca="1" si="27"/>
        <v>0</v>
      </c>
      <c r="AH27" s="5">
        <f t="shared" ca="1" si="27"/>
        <v>0</v>
      </c>
      <c r="AI27" s="5">
        <f t="shared" ca="1" si="27"/>
        <v>0</v>
      </c>
      <c r="AJ27" s="52"/>
      <c r="AK27" s="5">
        <f t="shared" ca="1" si="17"/>
        <v>1</v>
      </c>
      <c r="AL27" s="5">
        <f t="shared" ca="1" si="18"/>
        <v>1</v>
      </c>
      <c r="AM27" s="5" t="str">
        <f t="shared" ca="1" si="19"/>
        <v xml:space="preserve">6 + 2 = </v>
      </c>
      <c r="AN27" s="5" t="str">
        <f ca="1">IF(AND(AU27-AV27&lt;0,$M$14&gt;0.5),CONCATENATE(AV27, " − ",AU27," = "),CONCATENATE(AU27, " − ",AV27," = "))</f>
        <v xml:space="preserve">6 − 2 = </v>
      </c>
      <c r="AO27" s="5" t="str">
        <f t="shared" ca="1" si="20"/>
        <v xml:space="preserve">− 6 + 2 = </v>
      </c>
      <c r="AP27" s="5" t="str">
        <f t="shared" ca="1" si="21"/>
        <v xml:space="preserve">− 6 − 2 = </v>
      </c>
      <c r="AQ27" s="5" t="str">
        <f ca="1">IF(AND(AU27-AV27&lt;0,$M$14&gt;0.5),CONCATENATE(AV27, " − ",AU27," + ",AW27," = "),CONCATENATE(AU27, " − ",AV27," + ",AW27," = "))</f>
        <v xml:space="preserve">6 − 2 + 3 = </v>
      </c>
      <c r="AR27" s="5" t="str">
        <f t="shared" ca="1" si="22"/>
        <v xml:space="preserve">− 6 − 2 + 3 = </v>
      </c>
      <c r="AS27" s="5" t="str">
        <f t="shared" ca="1" si="23"/>
        <v xml:space="preserve">− 6 + 2 − 3 = </v>
      </c>
      <c r="AT27" s="5" t="str">
        <f ca="1">IF(AND(AU27-AV27&lt;0,$M$14&gt;0.5),IF(AND(AV27-AU27-AW27&lt;0,$M$14&gt;0.5),CONCATENATE(AV27, " − ",AU27," − ",ROUND((AV27-AU27)/AY27,0)," = "),CONCATENATE(AV27, " − ",AU27," − ",AW27," = ")),IF(AND(AU27-AV27-AW27&lt;0,$M$14&gt;0.5),CONCATENATE(AU27, " − ",AV27," − ",ROUND((AU27-AV27)/AY27,0)," = "),CONCATENATE(AU27, " − ",AV27," − ",AW27," = ")))</f>
        <v xml:space="preserve">6 − 2 − 3 = </v>
      </c>
      <c r="AU27" s="5">
        <f ca="1">RANDBETWEEN($D$6*10^AZ27,$F$6*10^AZ27)/10^AZ27</f>
        <v>6</v>
      </c>
      <c r="AV27" s="5">
        <f t="shared" ca="1" si="31"/>
        <v>2</v>
      </c>
      <c r="AW27" s="5">
        <f t="shared" ca="1" si="31"/>
        <v>3</v>
      </c>
      <c r="AX27" s="5">
        <f t="shared" ca="1" si="31"/>
        <v>2</v>
      </c>
      <c r="AY27" s="5">
        <f t="shared" ca="1" si="28"/>
        <v>5</v>
      </c>
      <c r="AZ27" s="5">
        <f t="shared" ca="1" si="29"/>
        <v>0</v>
      </c>
      <c r="BA27" s="5">
        <f t="shared" ca="1" si="25"/>
        <v>0</v>
      </c>
      <c r="BB27" s="5">
        <f t="shared" ca="1" si="25"/>
        <v>0</v>
      </c>
      <c r="BC27" s="5">
        <f t="shared" ca="1" si="25"/>
        <v>0</v>
      </c>
    </row>
    <row r="28" spans="1:55" ht="69.900000000000006" customHeight="1" x14ac:dyDescent="0.3">
      <c r="A28" s="48" t="s">
        <v>11</v>
      </c>
      <c r="B28" s="49" t="str">
        <f t="shared" ca="1" si="6"/>
        <v xml:space="preserve">− 7 + 3 = </v>
      </c>
      <c r="C28" s="49"/>
      <c r="D28" s="49"/>
      <c r="E28" s="49"/>
      <c r="F28" s="49"/>
      <c r="G28" s="48" t="s">
        <v>21</v>
      </c>
      <c r="H28" s="49" t="str">
        <f t="shared" ca="1" si="7"/>
        <v xml:space="preserve">− 9 + 7 = </v>
      </c>
      <c r="I28" s="49"/>
      <c r="J28" s="49"/>
      <c r="K28" s="49"/>
      <c r="M28" s="51"/>
      <c r="O28" s="1"/>
      <c r="P28" s="1"/>
      <c r="Q28" s="5">
        <f t="shared" ca="1" si="8"/>
        <v>3</v>
      </c>
      <c r="R28" s="5">
        <f t="shared" ca="1" si="9"/>
        <v>3</v>
      </c>
      <c r="S28" s="5" t="str">
        <f t="shared" ca="1" si="10"/>
        <v xml:space="preserve">7 + 3 = </v>
      </c>
      <c r="T28" s="5" t="str">
        <f ca="1">IF(AND(AA28-AB28&lt;0,$M$14&gt;0.5),CONCATENATE(AB28, " − ",AA28," = "),CONCATENATE(AA28, " − ",AB28," = "))</f>
        <v xml:space="preserve">7 − 3 = </v>
      </c>
      <c r="U28" s="5" t="str">
        <f t="shared" ca="1" si="11"/>
        <v xml:space="preserve">− 7 + 3 = </v>
      </c>
      <c r="V28" s="5" t="str">
        <f t="shared" ca="1" si="12"/>
        <v xml:space="preserve">− 7 − 3 = </v>
      </c>
      <c r="W28" s="5" t="str">
        <f ca="1">IF(AND(AA28-AB28&lt;0,$M$14&gt;0.5),CONCATENATE(AB28, " − ",AA28," + ",AC28," = "),CONCATENATE(AA28, " − ",AB28," + ",AC28," = "))</f>
        <v xml:space="preserve">7 − 3 + 4 = </v>
      </c>
      <c r="X28" s="5" t="str">
        <f t="shared" ca="1" si="13"/>
        <v xml:space="preserve">− 7 − 3 + 4 = </v>
      </c>
      <c r="Y28" s="5" t="str">
        <f t="shared" ca="1" si="14"/>
        <v xml:space="preserve">− 7 + 3 − 4 = </v>
      </c>
      <c r="Z28" s="5" t="str">
        <f ca="1">IF(AND(AA28-AB28&lt;0,$M$14&gt;0.5),IF(AND(AB28-AA28-AC28&lt;0,$M$14&gt;0.5),CONCATENATE(AB28, " − ",AA28," − ",ROUND((AB28-AA28)/AE28,0)," = "),CONCATENATE(AB28, " − ",AA28," − ",AC28," = ")),IF(AND(AA28-AB28-AC28&lt;0,$M$14&gt;0.5),CONCATENATE(AA28, " − ",AB28," − ",ROUND((AA28-AB28)/AE28,0)," = "),CONCATENATE(AA28, " − ",AB28," − ",AC28," = ")))</f>
        <v xml:space="preserve">7 − 3 − 4 = </v>
      </c>
      <c r="AA28" s="5">
        <f t="shared" ca="1" si="15"/>
        <v>7</v>
      </c>
      <c r="AB28" s="5">
        <f t="shared" ca="1" si="16"/>
        <v>3</v>
      </c>
      <c r="AC28" s="5">
        <f t="shared" ca="1" si="16"/>
        <v>4</v>
      </c>
      <c r="AD28" s="5">
        <f t="shared" ca="1" si="16"/>
        <v>4</v>
      </c>
      <c r="AE28" s="5">
        <f t="shared" ca="1" si="26"/>
        <v>6</v>
      </c>
      <c r="AF28" s="5">
        <f t="shared" ca="1" si="27"/>
        <v>0</v>
      </c>
      <c r="AG28" s="5">
        <f t="shared" ca="1" si="27"/>
        <v>0</v>
      </c>
      <c r="AH28" s="5">
        <f t="shared" ca="1" si="27"/>
        <v>0</v>
      </c>
      <c r="AI28" s="5">
        <f t="shared" ca="1" si="27"/>
        <v>0</v>
      </c>
      <c r="AJ28" s="52"/>
      <c r="AK28" s="5">
        <f t="shared" ca="1" si="17"/>
        <v>3</v>
      </c>
      <c r="AL28" s="5">
        <f t="shared" ca="1" si="18"/>
        <v>3</v>
      </c>
      <c r="AM28" s="5" t="str">
        <f t="shared" ca="1" si="19"/>
        <v xml:space="preserve">9 + 7 = </v>
      </c>
      <c r="AN28" s="5" t="str">
        <f ca="1">IF(AND(AU28-AV28&lt;0,$M$14&gt;0.5),CONCATENATE(AV28, " − ",AU28," = "),CONCATENATE(AU28, " − ",AV28," = "))</f>
        <v xml:space="preserve">9 − 7 = </v>
      </c>
      <c r="AO28" s="5" t="str">
        <f t="shared" ca="1" si="20"/>
        <v xml:space="preserve">− 9 + 7 = </v>
      </c>
      <c r="AP28" s="5" t="str">
        <f t="shared" ca="1" si="21"/>
        <v xml:space="preserve">− 9 − 7 = </v>
      </c>
      <c r="AQ28" s="5" t="str">
        <f ca="1">IF(AND(AU28-AV28&lt;0,$M$14&gt;0.5),CONCATENATE(AV28, " − ",AU28," + ",AW28," = "),CONCATENATE(AU28, " − ",AV28," + ",AW28," = "))</f>
        <v xml:space="preserve">9 − 7 + 2 = </v>
      </c>
      <c r="AR28" s="5" t="str">
        <f t="shared" ca="1" si="22"/>
        <v xml:space="preserve">− 9 − 7 + 2 = </v>
      </c>
      <c r="AS28" s="5" t="str">
        <f t="shared" ca="1" si="23"/>
        <v xml:space="preserve">− 9 + 7 − 2 = </v>
      </c>
      <c r="AT28" s="5" t="str">
        <f ca="1">IF(AND(AU28-AV28&lt;0,$M$14&gt;0.5),IF(AND(AV28-AU28-AW28&lt;0,$M$14&gt;0.5),CONCATENATE(AV28, " − ",AU28," − ",ROUND((AV28-AU28)/AY28,0)," = "),CONCATENATE(AV28, " − ",AU28," − ",AW28," = ")),IF(AND(AU28-AV28-AW28&lt;0,$M$14&gt;0.5),CONCATENATE(AU28, " − ",AV28," − ",ROUND((AU28-AV28)/AY28,0)," = "),CONCATENATE(AU28, " − ",AV28," − ",AW28," = ")))</f>
        <v xml:space="preserve">9 − 7 − 2 = </v>
      </c>
      <c r="AU28" s="5">
        <f ca="1">RANDBETWEEN($D$6*10^AZ28,$F$6*10^AZ28)/10^AZ28</f>
        <v>9</v>
      </c>
      <c r="AV28" s="5">
        <f t="shared" ca="1" si="31"/>
        <v>7</v>
      </c>
      <c r="AW28" s="5">
        <f t="shared" ca="1" si="31"/>
        <v>2</v>
      </c>
      <c r="AX28" s="5">
        <f t="shared" ca="1" si="31"/>
        <v>8</v>
      </c>
      <c r="AY28" s="5">
        <f t="shared" ca="1" si="28"/>
        <v>4</v>
      </c>
      <c r="AZ28" s="5">
        <f t="shared" ca="1" si="29"/>
        <v>0</v>
      </c>
      <c r="BA28" s="5">
        <f t="shared" ca="1" si="25"/>
        <v>0</v>
      </c>
      <c r="BB28" s="5">
        <f t="shared" ca="1" si="25"/>
        <v>0</v>
      </c>
      <c r="BC28" s="5">
        <f t="shared" ca="1" si="25"/>
        <v>0</v>
      </c>
    </row>
    <row r="29" spans="1:55" ht="69.900000000000006" customHeight="1" x14ac:dyDescent="0.3">
      <c r="A29" s="48" t="s">
        <v>12</v>
      </c>
      <c r="B29" s="49" t="str">
        <f t="shared" ca="1" si="6"/>
        <v xml:space="preserve">1 + 8 = </v>
      </c>
      <c r="C29" s="49"/>
      <c r="D29" s="49"/>
      <c r="E29" s="49"/>
      <c r="F29" s="49"/>
      <c r="G29" s="48" t="s">
        <v>22</v>
      </c>
      <c r="H29" s="49" t="str">
        <f t="shared" ca="1" si="7"/>
        <v xml:space="preserve">− 5 + 8 = </v>
      </c>
      <c r="I29" s="49"/>
      <c r="J29" s="49"/>
      <c r="K29" s="49"/>
      <c r="M29" s="51"/>
      <c r="O29" s="1"/>
      <c r="P29" s="1"/>
      <c r="Q29" s="5">
        <f t="shared" ca="1" si="8"/>
        <v>1</v>
      </c>
      <c r="R29" s="5">
        <f t="shared" ca="1" si="9"/>
        <v>1</v>
      </c>
      <c r="S29" s="5" t="str">
        <f t="shared" ca="1" si="10"/>
        <v xml:space="preserve">1 + 8 = </v>
      </c>
      <c r="T29" s="5" t="str">
        <f ca="1">IF(AND(AA29-AB29&lt;0,$M$14&gt;0.5),CONCATENATE(AB29, " − ",AA29," = "),CONCATENATE(AA29, " − ",AB29," = "))</f>
        <v xml:space="preserve">1 − 8 = </v>
      </c>
      <c r="U29" s="5" t="str">
        <f t="shared" ca="1" si="11"/>
        <v xml:space="preserve">− 1 + 8 = </v>
      </c>
      <c r="V29" s="5" t="str">
        <f t="shared" ca="1" si="12"/>
        <v xml:space="preserve">− 1 − 8 = </v>
      </c>
      <c r="W29" s="5" t="str">
        <f ca="1">IF(AND(AA29-AB29&lt;0,$M$14&gt;0.5),CONCATENATE(AB29, " − ",AA29," + ",AC29," = "),CONCATENATE(AA29, " − ",AB29," + ",AC29," = "))</f>
        <v xml:space="preserve">1 − 8 + 10 = </v>
      </c>
      <c r="X29" s="5" t="str">
        <f t="shared" ca="1" si="13"/>
        <v xml:space="preserve">− 1 − 8 + 10 = </v>
      </c>
      <c r="Y29" s="5" t="str">
        <f t="shared" ca="1" si="14"/>
        <v xml:space="preserve">− 1 + 8 − 10 = </v>
      </c>
      <c r="Z29" s="5" t="str">
        <f ca="1">IF(AND(AA29-AB29&lt;0,$M$14&gt;0.5),IF(AND(AB29-AA29-AC29&lt;0,$M$14&gt;0.5),CONCATENATE(AB29, " − ",AA29," − ",ROUND((AB29-AA29)/AE29,0)," = "),CONCATENATE(AB29, " − ",AA29," − ",AC29," = ")),IF(AND(AA29-AB29-AC29&lt;0,$M$14&gt;0.5),CONCATENATE(AA29, " − ",AB29," − ",ROUND((AA29-AB29)/AE29,0)," = "),CONCATENATE(AA29, " − ",AB29," − ",AC29," = ")))</f>
        <v xml:space="preserve">1 − 8 − 10 = </v>
      </c>
      <c r="AA29" s="5">
        <f t="shared" ca="1" si="15"/>
        <v>1</v>
      </c>
      <c r="AB29" s="5">
        <f t="shared" ca="1" si="16"/>
        <v>8</v>
      </c>
      <c r="AC29" s="5">
        <f t="shared" ca="1" si="16"/>
        <v>10</v>
      </c>
      <c r="AD29" s="5">
        <f t="shared" ca="1" si="16"/>
        <v>6</v>
      </c>
      <c r="AE29" s="5">
        <f t="shared" ca="1" si="26"/>
        <v>9</v>
      </c>
      <c r="AF29" s="5">
        <f t="shared" ca="1" si="27"/>
        <v>0</v>
      </c>
      <c r="AG29" s="5">
        <f t="shared" ca="1" si="27"/>
        <v>0</v>
      </c>
      <c r="AH29" s="5">
        <f t="shared" ca="1" si="27"/>
        <v>0</v>
      </c>
      <c r="AI29" s="5">
        <f t="shared" ca="1" si="27"/>
        <v>0</v>
      </c>
      <c r="AJ29" s="52"/>
      <c r="AK29" s="5">
        <f t="shared" ca="1" si="17"/>
        <v>3</v>
      </c>
      <c r="AL29" s="5">
        <f t="shared" ca="1" si="18"/>
        <v>3</v>
      </c>
      <c r="AM29" s="5" t="str">
        <f t="shared" ca="1" si="19"/>
        <v xml:space="preserve">5 + 8 = </v>
      </c>
      <c r="AN29" s="5" t="str">
        <f ca="1">IF(AND(AU29-AV29&lt;0,$M$14&gt;0.5),CONCATENATE(AV29, " − ",AU29," = "),CONCATENATE(AU29, " − ",AV29," = "))</f>
        <v xml:space="preserve">5 − 8 = </v>
      </c>
      <c r="AO29" s="5" t="str">
        <f t="shared" ca="1" si="20"/>
        <v xml:space="preserve">− 5 + 8 = </v>
      </c>
      <c r="AP29" s="5" t="str">
        <f t="shared" ca="1" si="21"/>
        <v xml:space="preserve">− 5 − 8 = </v>
      </c>
      <c r="AQ29" s="5" t="str">
        <f ca="1">IF(AND(AU29-AV29&lt;0,$M$14&gt;0.5),CONCATENATE(AV29, " − ",AU29," + ",AW29," = "),CONCATENATE(AU29, " − ",AV29," + ",AW29," = "))</f>
        <v xml:space="preserve">5 − 8 + 3 = </v>
      </c>
      <c r="AR29" s="5" t="str">
        <f t="shared" ca="1" si="22"/>
        <v xml:space="preserve">− 5 − 8 + 3 = </v>
      </c>
      <c r="AS29" s="5" t="str">
        <f t="shared" ca="1" si="23"/>
        <v xml:space="preserve">− 5 + 8 − 3 = </v>
      </c>
      <c r="AT29" s="5" t="str">
        <f ca="1">IF(AND(AU29-AV29&lt;0,$M$14&gt;0.5),IF(AND(AV29-AU29-AW29&lt;0,$M$14&gt;0.5),CONCATENATE(AV29, " − ",AU29," − ",ROUND((AV29-AU29)/AY29,0)," = "),CONCATENATE(AV29, " − ",AU29," − ",AW29," = ")),IF(AND(AU29-AV29-AW29&lt;0,$M$14&gt;0.5),CONCATENATE(AU29, " − ",AV29," − ",ROUND((AU29-AV29)/AY29,0)," = "),CONCATENATE(AU29, " − ",AV29," − ",AW29," = ")))</f>
        <v xml:space="preserve">5 − 8 − 3 = </v>
      </c>
      <c r="AU29" s="5">
        <f ca="1">RANDBETWEEN($D$6*10^AZ29,$F$6*10^AZ29)/10^AZ29</f>
        <v>5</v>
      </c>
      <c r="AV29" s="5">
        <f t="shared" ca="1" si="31"/>
        <v>8</v>
      </c>
      <c r="AW29" s="5">
        <f t="shared" ca="1" si="31"/>
        <v>3</v>
      </c>
      <c r="AX29" s="5">
        <f t="shared" ca="1" si="31"/>
        <v>2</v>
      </c>
      <c r="AY29" s="5">
        <f t="shared" ca="1" si="28"/>
        <v>7</v>
      </c>
      <c r="AZ29" s="5">
        <f t="shared" ca="1" si="29"/>
        <v>0</v>
      </c>
      <c r="BA29" s="5">
        <f t="shared" ca="1" si="25"/>
        <v>0</v>
      </c>
      <c r="BB29" s="5">
        <f t="shared" ca="1" si="25"/>
        <v>0</v>
      </c>
      <c r="BC29" s="5">
        <f t="shared" ca="1" si="25"/>
        <v>0</v>
      </c>
    </row>
    <row r="30" spans="1:55" ht="69.900000000000006" customHeight="1" x14ac:dyDescent="0.3">
      <c r="A30" s="48" t="s">
        <v>27</v>
      </c>
      <c r="B30" s="49" t="str">
        <f t="shared" ca="1" si="6"/>
        <v xml:space="preserve">− 19 + 50 = </v>
      </c>
      <c r="C30" s="49"/>
      <c r="D30" s="49"/>
      <c r="E30" s="49"/>
      <c r="F30" s="49"/>
      <c r="G30" s="48" t="s">
        <v>36</v>
      </c>
      <c r="H30" s="49" t="str">
        <f t="shared" ca="1" si="7"/>
        <v xml:space="preserve">− 2,4 − 5 = </v>
      </c>
      <c r="I30" s="49"/>
      <c r="J30" s="49"/>
      <c r="K30" s="49"/>
      <c r="M30" s="52" t="s">
        <v>58</v>
      </c>
      <c r="O30" s="1"/>
      <c r="P30" s="1"/>
      <c r="Q30" s="5">
        <f t="shared" ref="Q30:Q38" ca="1" si="32">INDEX($V$5:$V$13,INDEX($Y$5:$Y$13,R30,))</f>
        <v>3</v>
      </c>
      <c r="R30" s="5">
        <f t="shared" ref="R30:R38" ca="1" si="33">RANDBETWEEN(1,$T$12)</f>
        <v>3</v>
      </c>
      <c r="S30" s="5" t="str">
        <f t="shared" ca="1" si="10"/>
        <v xml:space="preserve">19 + 50 = </v>
      </c>
      <c r="T30" s="5" t="str">
        <f ca="1">IF(AND(AA30-AB30&lt;0,$M$14&gt;0.5),CONCATENATE(AB30, " − ",AA30," = "),CONCATENATE(AA30, " − ",AB30," = "))</f>
        <v xml:space="preserve">19 − 50 = </v>
      </c>
      <c r="U30" s="5" t="str">
        <f t="shared" ca="1" si="11"/>
        <v xml:space="preserve">− 19 + 50 = </v>
      </c>
      <c r="V30" s="5" t="str">
        <f t="shared" ca="1" si="12"/>
        <v xml:space="preserve">− 19 − 50 = </v>
      </c>
      <c r="W30" s="5" t="str">
        <f ca="1">IF(AND(AA30-AB30&lt;0,$M$14&gt;0.5),CONCATENATE(AB30, " − ",AA30," + ",AC30," = "),CONCATENATE(AA30, " − ",AB30," + ",AC30," = "))</f>
        <v xml:space="preserve">19 − 50 + 45 = </v>
      </c>
      <c r="X30" s="5" t="str">
        <f t="shared" ca="1" si="13"/>
        <v xml:space="preserve">− 19 − 50 + 45 = </v>
      </c>
      <c r="Y30" s="5" t="str">
        <f t="shared" ca="1" si="14"/>
        <v xml:space="preserve">− 19 + 50 − 45 = </v>
      </c>
      <c r="Z30" s="5" t="str">
        <f ca="1">IF(AND(AA30-AB30&lt;0,$M$14&gt;0.5),IF(AND(AB30-AA30-AC30&lt;0,$M$14&gt;0.5),CONCATENATE(AB30, " − ",AA30," − ",ROUND((AB30-AA30)/AE30,0)," = "),CONCATENATE(AB30, " − ",AA30," − ",AC30," = ")),IF(AND(AA30-AB30-AC30&lt;0,$M$14&gt;0.5),CONCATENATE(AA30, " − ",AB30," − ",ROUND((AA30-AB30)/AE30,0)," = "),CONCATENATE(AA30, " − ",AB30," − ",AC30," = ")))</f>
        <v xml:space="preserve">19 − 50 − 45 = </v>
      </c>
      <c r="AA30" s="5">
        <f ca="1">RANDBETWEEN($D$7*10^AF30,$F$7*10^AF30)/10^AF30</f>
        <v>19</v>
      </c>
      <c r="AB30" s="5">
        <f t="shared" ref="AB30:AD34" ca="1" si="34">RANDBETWEEN($D$7*10^AG30,$F$7*10^AG30)/10^AG30</f>
        <v>50</v>
      </c>
      <c r="AC30" s="5">
        <f t="shared" ca="1" si="34"/>
        <v>45</v>
      </c>
      <c r="AD30" s="5">
        <f t="shared" ca="1" si="34"/>
        <v>23</v>
      </c>
      <c r="AE30" s="5">
        <f t="shared" ca="1" si="26"/>
        <v>4</v>
      </c>
      <c r="AF30" s="5">
        <f ca="1">RANDBETWEEN($D$13,$F$13)</f>
        <v>0</v>
      </c>
      <c r="AG30" s="5">
        <f ca="1">RANDBETWEEN($D$13,$F$13)</f>
        <v>0</v>
      </c>
      <c r="AH30" s="5">
        <f ca="1">RANDBETWEEN($D$13,$F$13)</f>
        <v>0</v>
      </c>
      <c r="AI30" s="5">
        <f ca="1">RANDBETWEEN($D$13,$F$13)</f>
        <v>0</v>
      </c>
      <c r="AJ30" s="52"/>
      <c r="AK30" s="5">
        <f t="shared" ref="AK30:AK38" ca="1" si="35">INDEX($V$5:$V$13,INDEX($Z$5:$Z$13,AL30,))</f>
        <v>4</v>
      </c>
      <c r="AL30" s="5">
        <f t="shared" ref="AL30:AL38" ca="1" si="36">RANDBETWEEN(1,$U$12)</f>
        <v>4</v>
      </c>
      <c r="AM30" s="5" t="str">
        <f t="shared" ca="1" si="19"/>
        <v xml:space="preserve">2,4 + 5 = </v>
      </c>
      <c r="AN30" s="5" t="str">
        <f ca="1">IF(AND(AU30-AV30&lt;0,$M$14&gt;0.5),CONCATENATE(AV30, " − ",AU30," = "),CONCATENATE(AU30, " − ",AV30," = "))</f>
        <v xml:space="preserve">2,4 − 5 = </v>
      </c>
      <c r="AO30" s="5" t="str">
        <f t="shared" ca="1" si="20"/>
        <v xml:space="preserve">− 2,4 + 5 = </v>
      </c>
      <c r="AP30" s="5" t="str">
        <f t="shared" ca="1" si="21"/>
        <v xml:space="preserve">− 2,4 − 5 = </v>
      </c>
      <c r="AQ30" s="5" t="str">
        <f ca="1">IF(AND(AU30-AV30&lt;0,$M$14&gt;0.5),CONCATENATE(AV30, " − ",AU30," + ",AW30," = "),CONCATENATE(AU30, " − ",AV30," + ",AW30," = "))</f>
        <v xml:space="preserve">2,4 − 5 + 9 = </v>
      </c>
      <c r="AR30" s="5" t="str">
        <f t="shared" ca="1" si="22"/>
        <v xml:space="preserve">− 2,4 − 5 + 9 = </v>
      </c>
      <c r="AS30" s="5" t="str">
        <f t="shared" ca="1" si="23"/>
        <v xml:space="preserve">− 2,4 + 5 − 9 = </v>
      </c>
      <c r="AT30" s="5" t="str">
        <f ca="1">IF(AND(AU30-AV30&lt;0,$M$14&gt;0.5),IF(AND(AV30-AU30-AW30&lt;0,$M$14&gt;0.5),CONCATENATE(AV30, " − ",AU30," − ",ROUND((AV30-AU30)/AY30,0)," = "),CONCATENATE(AV30, " − ",AU30," − ",AW30," = ")),IF(AND(AU30-AV30-AW30&lt;0,$M$14&gt;0.5),CONCATENATE(AU30, " − ",AV30," − ",ROUND((AU30-AV30)/AY30,0)," = "),CONCATENATE(AU30, " − ",AV30," − ",AW30," = ")))</f>
        <v xml:space="preserve">2,4 − 5 − 9 = </v>
      </c>
      <c r="AU30" s="5">
        <f ca="1">RANDBETWEEN($D$8*10^AZ30,$F$8*10^AZ30)/10^AZ30</f>
        <v>2.4</v>
      </c>
      <c r="AV30" s="5">
        <f t="shared" ref="AV30:AX34" ca="1" si="37">RANDBETWEEN($D$8*10^BA30,$F$8*10^BA30)/10^BA30</f>
        <v>5</v>
      </c>
      <c r="AW30" s="5">
        <f t="shared" ca="1" si="37"/>
        <v>9</v>
      </c>
      <c r="AX30" s="5">
        <f t="shared" ca="1" si="37"/>
        <v>4</v>
      </c>
      <c r="AY30" s="5">
        <f t="shared" ca="1" si="28"/>
        <v>4</v>
      </c>
      <c r="AZ30" s="5">
        <f ca="1">RANDBETWEEN($D$14,$F$14)</f>
        <v>1</v>
      </c>
      <c r="BA30" s="5">
        <f t="shared" ca="1" si="25"/>
        <v>0</v>
      </c>
      <c r="BB30" s="5">
        <f t="shared" ca="1" si="25"/>
        <v>0</v>
      </c>
      <c r="BC30" s="5">
        <f t="shared" ca="1" si="25"/>
        <v>0</v>
      </c>
    </row>
    <row r="31" spans="1:55" ht="69.900000000000006" customHeight="1" x14ac:dyDescent="0.3">
      <c r="A31" s="48" t="s">
        <v>28</v>
      </c>
      <c r="B31" s="49" t="str">
        <f t="shared" ca="1" si="6"/>
        <v xml:space="preserve">− 14 + 10 = </v>
      </c>
      <c r="C31" s="49"/>
      <c r="D31" s="49"/>
      <c r="E31" s="49"/>
      <c r="F31" s="49"/>
      <c r="G31" s="48" t="s">
        <v>37</v>
      </c>
      <c r="H31" s="49" t="str">
        <f t="shared" ca="1" si="7"/>
        <v xml:space="preserve">− 4 + 9 = </v>
      </c>
      <c r="I31" s="49"/>
      <c r="J31" s="49"/>
      <c r="K31" s="49"/>
      <c r="M31" s="52"/>
      <c r="O31" s="1"/>
      <c r="P31" s="1"/>
      <c r="Q31" s="5">
        <f t="shared" ca="1" si="32"/>
        <v>3</v>
      </c>
      <c r="R31" s="5">
        <f t="shared" ca="1" si="33"/>
        <v>3</v>
      </c>
      <c r="S31" s="5" t="str">
        <f t="shared" ca="1" si="10"/>
        <v xml:space="preserve">14 + 10 = </v>
      </c>
      <c r="T31" s="5" t="str">
        <f ca="1">IF(AND(AA31-AB31&lt;0,$M$14&gt;0.5),CONCATENATE(AB31, " − ",AA31," = "),CONCATENATE(AA31, " − ",AB31," = "))</f>
        <v xml:space="preserve">14 − 10 = </v>
      </c>
      <c r="U31" s="5" t="str">
        <f t="shared" ca="1" si="11"/>
        <v xml:space="preserve">− 14 + 10 = </v>
      </c>
      <c r="V31" s="5" t="str">
        <f t="shared" ca="1" si="12"/>
        <v xml:space="preserve">− 14 − 10 = </v>
      </c>
      <c r="W31" s="5" t="str">
        <f ca="1">IF(AND(AA31-AB31&lt;0,$M$14&gt;0.5),CONCATENATE(AB31, " − ",AA31," + ",AC31," = "),CONCATENATE(AA31, " − ",AB31," + ",AC31," = "))</f>
        <v xml:space="preserve">14 − 10 + 5 = </v>
      </c>
      <c r="X31" s="5" t="str">
        <f t="shared" ca="1" si="13"/>
        <v xml:space="preserve">− 14 − 10 + 5 = </v>
      </c>
      <c r="Y31" s="5" t="str">
        <f t="shared" ca="1" si="14"/>
        <v xml:space="preserve">− 14 + 10 − 5 = </v>
      </c>
      <c r="Z31" s="5" t="str">
        <f ca="1">IF(AND(AA31-AB31&lt;0,$M$14&gt;0.5),IF(AND(AB31-AA31-AC31&lt;0,$M$14&gt;0.5),CONCATENATE(AB31, " − ",AA31," − ",ROUND((AB31-AA31)/AE31,0)," = "),CONCATENATE(AB31, " − ",AA31," − ",AC31," = ")),IF(AND(AA31-AB31-AC31&lt;0,$M$14&gt;0.5),CONCATENATE(AA31, " − ",AB31," − ",ROUND((AA31-AB31)/AE31,0)," = "),CONCATENATE(AA31, " − ",AB31," − ",AC31," = ")))</f>
        <v xml:space="preserve">14 − 10 − 5 = </v>
      </c>
      <c r="AA31" s="5">
        <f ca="1">RANDBETWEEN($D$7*10^AF31,$F$7*10^AF31)/10^AF31</f>
        <v>14</v>
      </c>
      <c r="AB31" s="5">
        <f t="shared" ca="1" si="34"/>
        <v>10</v>
      </c>
      <c r="AC31" s="5">
        <f t="shared" ca="1" si="34"/>
        <v>5</v>
      </c>
      <c r="AD31" s="5">
        <f t="shared" ca="1" si="34"/>
        <v>34</v>
      </c>
      <c r="AE31" s="5">
        <f t="shared" ca="1" si="26"/>
        <v>10</v>
      </c>
      <c r="AF31" s="5">
        <f t="shared" ref="AF31:AI38" ca="1" si="38">RANDBETWEEN($D$13,$F$13)</f>
        <v>0</v>
      </c>
      <c r="AG31" s="5">
        <f t="shared" ca="1" si="38"/>
        <v>0</v>
      </c>
      <c r="AH31" s="5">
        <f t="shared" ca="1" si="38"/>
        <v>0</v>
      </c>
      <c r="AI31" s="5">
        <f t="shared" ca="1" si="38"/>
        <v>0</v>
      </c>
      <c r="AJ31" s="52"/>
      <c r="AK31" s="5">
        <f t="shared" ca="1" si="35"/>
        <v>3</v>
      </c>
      <c r="AL31" s="5">
        <f t="shared" ca="1" si="36"/>
        <v>3</v>
      </c>
      <c r="AM31" s="5" t="str">
        <f t="shared" ca="1" si="19"/>
        <v xml:space="preserve">4 + 9 = </v>
      </c>
      <c r="AN31" s="5" t="str">
        <f ca="1">IF(AND(AU31-AV31&lt;0,$M$14&gt;0.5),CONCATENATE(AV31, " − ",AU31," = "),CONCATENATE(AU31, " − ",AV31," = "))</f>
        <v xml:space="preserve">4 − 9 = </v>
      </c>
      <c r="AO31" s="5" t="str">
        <f t="shared" ca="1" si="20"/>
        <v xml:space="preserve">− 4 + 9 = </v>
      </c>
      <c r="AP31" s="5" t="str">
        <f t="shared" ca="1" si="21"/>
        <v xml:space="preserve">− 4 − 9 = </v>
      </c>
      <c r="AQ31" s="5" t="str">
        <f ca="1">IF(AND(AU31-AV31&lt;0,$M$14&gt;0.5),CONCATENATE(AV31, " − ",AU31," + ",AW31," = "),CONCATENATE(AU31, " − ",AV31," + ",AW31," = "))</f>
        <v xml:space="preserve">4 − 9 + 4 = </v>
      </c>
      <c r="AR31" s="5" t="str">
        <f t="shared" ca="1" si="22"/>
        <v xml:space="preserve">− 4 − 9 + 4 = </v>
      </c>
      <c r="AS31" s="5" t="str">
        <f t="shared" ca="1" si="23"/>
        <v xml:space="preserve">− 4 + 9 − 4 = </v>
      </c>
      <c r="AT31" s="5" t="str">
        <f ca="1">IF(AND(AU31-AV31&lt;0,$M$14&gt;0.5),IF(AND(AV31-AU31-AW31&lt;0,$M$14&gt;0.5),CONCATENATE(AV31, " − ",AU31," − ",ROUND((AV31-AU31)/AY31,0)," = "),CONCATENATE(AV31, " − ",AU31," − ",AW31," = ")),IF(AND(AU31-AV31-AW31&lt;0,$M$14&gt;0.5),CONCATENATE(AU31, " − ",AV31," − ",ROUND((AU31-AV31)/AY31,0)," = "),CONCATENATE(AU31, " − ",AV31," − ",AW31," = ")))</f>
        <v xml:space="preserve">4 − 9 − 4 = </v>
      </c>
      <c r="AU31" s="5">
        <f ca="1">RANDBETWEEN($D$8*10^AZ31,$F$8*10^AZ31)/10^AZ31</f>
        <v>4</v>
      </c>
      <c r="AV31" s="5">
        <f t="shared" ca="1" si="37"/>
        <v>9</v>
      </c>
      <c r="AW31" s="5">
        <f t="shared" ca="1" si="37"/>
        <v>4</v>
      </c>
      <c r="AX31" s="5">
        <f t="shared" ca="1" si="37"/>
        <v>1</v>
      </c>
      <c r="AY31" s="5">
        <f t="shared" ca="1" si="28"/>
        <v>4</v>
      </c>
      <c r="AZ31" s="5">
        <f t="shared" ref="AZ31:BC38" ca="1" si="39">RANDBETWEEN($D$14,$F$14)</f>
        <v>1</v>
      </c>
      <c r="BA31" s="5">
        <f t="shared" ca="1" si="25"/>
        <v>0</v>
      </c>
      <c r="BB31" s="5">
        <f t="shared" ca="1" si="25"/>
        <v>0</v>
      </c>
      <c r="BC31" s="5">
        <f t="shared" ca="1" si="25"/>
        <v>0</v>
      </c>
    </row>
    <row r="32" spans="1:55" ht="69.900000000000006" customHeight="1" x14ac:dyDescent="0.3">
      <c r="A32" s="48" t="s">
        <v>29</v>
      </c>
      <c r="B32" s="49" t="str">
        <f t="shared" ca="1" si="6"/>
        <v xml:space="preserve">7 + 49 = </v>
      </c>
      <c r="C32" s="49"/>
      <c r="D32" s="49"/>
      <c r="E32" s="49"/>
      <c r="F32" s="49"/>
      <c r="G32" s="48" t="s">
        <v>38</v>
      </c>
      <c r="H32" s="49" t="str">
        <f t="shared" ca="1" si="7"/>
        <v xml:space="preserve">9 − 10 = </v>
      </c>
      <c r="I32" s="49"/>
      <c r="J32" s="49"/>
      <c r="K32" s="49"/>
      <c r="M32" s="52"/>
      <c r="O32" s="1"/>
      <c r="P32" s="1"/>
      <c r="Q32" s="5">
        <f t="shared" ca="1" si="32"/>
        <v>1</v>
      </c>
      <c r="R32" s="5">
        <f t="shared" ca="1" si="33"/>
        <v>1</v>
      </c>
      <c r="S32" s="5" t="str">
        <f t="shared" ca="1" si="10"/>
        <v xml:space="preserve">7 + 49 = </v>
      </c>
      <c r="T32" s="5" t="str">
        <f ca="1">IF(AND(AA32-AB32&lt;0,$M$14&gt;0.5),CONCATENATE(AB32, " − ",AA32," = "),CONCATENATE(AA32, " − ",AB32," = "))</f>
        <v xml:space="preserve">7 − 49 = </v>
      </c>
      <c r="U32" s="5" t="str">
        <f t="shared" ca="1" si="11"/>
        <v xml:space="preserve">− 7 + 49 = </v>
      </c>
      <c r="V32" s="5" t="str">
        <f t="shared" ca="1" si="12"/>
        <v xml:space="preserve">− 7 − 49 = </v>
      </c>
      <c r="W32" s="5" t="str">
        <f ca="1">IF(AND(AA32-AB32&lt;0,$M$14&gt;0.5),CONCATENATE(AB32, " − ",AA32," + ",AC32," = "),CONCATENATE(AA32, " − ",AB32," + ",AC32," = "))</f>
        <v xml:space="preserve">7 − 49 + 5 = </v>
      </c>
      <c r="X32" s="5" t="str">
        <f t="shared" ca="1" si="13"/>
        <v xml:space="preserve">− 7 − 49 + 5 = </v>
      </c>
      <c r="Y32" s="5" t="str">
        <f t="shared" ca="1" si="14"/>
        <v xml:space="preserve">− 7 + 49 − 5 = </v>
      </c>
      <c r="Z32" s="5" t="str">
        <f ca="1">IF(AND(AA32-AB32&lt;0,$M$14&gt;0.5),IF(AND(AB32-AA32-AC32&lt;0,$M$14&gt;0.5),CONCATENATE(AB32, " − ",AA32," − ",ROUND((AB32-AA32)/AE32,0)," = "),CONCATENATE(AB32, " − ",AA32," − ",AC32," = ")),IF(AND(AA32-AB32-AC32&lt;0,$M$14&gt;0.5),CONCATENATE(AA32, " − ",AB32," − ",ROUND((AA32-AB32)/AE32,0)," = "),CONCATENATE(AA32, " − ",AB32," − ",AC32," = ")))</f>
        <v xml:space="preserve">7 − 49 − 5 = </v>
      </c>
      <c r="AA32" s="5">
        <f ca="1">RANDBETWEEN($D$7*10^AF32,$F$7*10^AF32)/10^AF32</f>
        <v>7</v>
      </c>
      <c r="AB32" s="5">
        <f t="shared" ca="1" si="34"/>
        <v>49</v>
      </c>
      <c r="AC32" s="5">
        <f t="shared" ca="1" si="34"/>
        <v>5</v>
      </c>
      <c r="AD32" s="5">
        <f t="shared" ca="1" si="34"/>
        <v>18</v>
      </c>
      <c r="AE32" s="5">
        <f t="shared" ca="1" si="26"/>
        <v>6</v>
      </c>
      <c r="AF32" s="5">
        <f t="shared" ca="1" si="38"/>
        <v>0</v>
      </c>
      <c r="AG32" s="5">
        <f t="shared" ca="1" si="38"/>
        <v>0</v>
      </c>
      <c r="AH32" s="5">
        <f t="shared" ca="1" si="38"/>
        <v>0</v>
      </c>
      <c r="AI32" s="5">
        <f t="shared" ca="1" si="38"/>
        <v>0</v>
      </c>
      <c r="AJ32" s="52"/>
      <c r="AK32" s="5">
        <f t="shared" ca="1" si="35"/>
        <v>2</v>
      </c>
      <c r="AL32" s="5">
        <f t="shared" ca="1" si="36"/>
        <v>2</v>
      </c>
      <c r="AM32" s="5" t="str">
        <f t="shared" ca="1" si="19"/>
        <v xml:space="preserve">9 + 10 = </v>
      </c>
      <c r="AN32" s="5" t="str">
        <f ca="1">IF(AND(AU32-AV32&lt;0,$M$14&gt;0.5),CONCATENATE(AV32, " − ",AU32," = "),CONCATENATE(AU32, " − ",AV32," = "))</f>
        <v xml:space="preserve">9 − 10 = </v>
      </c>
      <c r="AO32" s="5" t="str">
        <f t="shared" ca="1" si="20"/>
        <v xml:space="preserve">− 9 + 10 = </v>
      </c>
      <c r="AP32" s="5" t="str">
        <f t="shared" ca="1" si="21"/>
        <v xml:space="preserve">− 9 − 10 = </v>
      </c>
      <c r="AQ32" s="5" t="str">
        <f ca="1">IF(AND(AU32-AV32&lt;0,$M$14&gt;0.5),CONCATENATE(AV32, " − ",AU32," + ",AW32," = "),CONCATENATE(AU32, " − ",AV32," + ",AW32," = "))</f>
        <v xml:space="preserve">9 − 10 + 1 = </v>
      </c>
      <c r="AR32" s="5" t="str">
        <f t="shared" ca="1" si="22"/>
        <v xml:space="preserve">− 9 − 10 + 1 = </v>
      </c>
      <c r="AS32" s="5" t="str">
        <f t="shared" ca="1" si="23"/>
        <v xml:space="preserve">− 9 + 10 − 1 = </v>
      </c>
      <c r="AT32" s="5" t="str">
        <f ca="1">IF(AND(AU32-AV32&lt;0,$M$14&gt;0.5),IF(AND(AV32-AU32-AW32&lt;0,$M$14&gt;0.5),CONCATENATE(AV32, " − ",AU32," − ",ROUND((AV32-AU32)/AY32,0)," = "),CONCATENATE(AV32, " − ",AU32," − ",AW32," = ")),IF(AND(AU32-AV32-AW32&lt;0,$M$14&gt;0.5),CONCATENATE(AU32, " − ",AV32," − ",ROUND((AU32-AV32)/AY32,0)," = "),CONCATENATE(AU32, " − ",AV32," − ",AW32," = ")))</f>
        <v xml:space="preserve">9 − 10 − 1 = </v>
      </c>
      <c r="AU32" s="5">
        <f ca="1">RANDBETWEEN($D$8*10^AZ32,$F$8*10^AZ32)/10^AZ32</f>
        <v>9</v>
      </c>
      <c r="AV32" s="5">
        <f t="shared" ca="1" si="37"/>
        <v>10</v>
      </c>
      <c r="AW32" s="5">
        <f t="shared" ca="1" si="37"/>
        <v>1</v>
      </c>
      <c r="AX32" s="5">
        <f t="shared" ca="1" si="37"/>
        <v>4</v>
      </c>
      <c r="AY32" s="5">
        <f t="shared" ca="1" si="28"/>
        <v>3</v>
      </c>
      <c r="AZ32" s="5">
        <f t="shared" ca="1" si="39"/>
        <v>1</v>
      </c>
      <c r="BA32" s="5">
        <f t="shared" ca="1" si="25"/>
        <v>0</v>
      </c>
      <c r="BB32" s="5">
        <f t="shared" ca="1" si="25"/>
        <v>0</v>
      </c>
      <c r="BC32" s="5">
        <f t="shared" ca="1" si="25"/>
        <v>0</v>
      </c>
    </row>
    <row r="33" spans="1:55" ht="69.900000000000006" customHeight="1" x14ac:dyDescent="0.3">
      <c r="A33" s="48" t="s">
        <v>30</v>
      </c>
      <c r="B33" s="49" t="str">
        <f t="shared" ca="1" si="6"/>
        <v xml:space="preserve">− 15 − 42 = </v>
      </c>
      <c r="C33" s="49"/>
      <c r="D33" s="49"/>
      <c r="E33" s="49"/>
      <c r="F33" s="49"/>
      <c r="G33" s="48" t="s">
        <v>39</v>
      </c>
      <c r="H33" s="49" t="str">
        <f t="shared" ca="1" si="7"/>
        <v xml:space="preserve">8,2 + 4 = </v>
      </c>
      <c r="I33" s="49"/>
      <c r="J33" s="49"/>
      <c r="K33" s="49"/>
      <c r="M33" s="52"/>
      <c r="O33" s="1"/>
      <c r="P33" s="1"/>
      <c r="Q33" s="5">
        <f t="shared" ca="1" si="32"/>
        <v>4</v>
      </c>
      <c r="R33" s="5">
        <f t="shared" ca="1" si="33"/>
        <v>4</v>
      </c>
      <c r="S33" s="5" t="str">
        <f t="shared" ca="1" si="10"/>
        <v xml:space="preserve">15 + 42 = </v>
      </c>
      <c r="T33" s="5" t="str">
        <f ca="1">IF(AND(AA33-AB33&lt;0,$M$14&gt;0.5),CONCATENATE(AB33, " − ",AA33," = "),CONCATENATE(AA33, " − ",AB33," = "))</f>
        <v xml:space="preserve">15 − 42 = </v>
      </c>
      <c r="U33" s="5" t="str">
        <f t="shared" ca="1" si="11"/>
        <v xml:space="preserve">− 15 + 42 = </v>
      </c>
      <c r="V33" s="5" t="str">
        <f t="shared" ca="1" si="12"/>
        <v xml:space="preserve">− 15 − 42 = </v>
      </c>
      <c r="W33" s="5" t="str">
        <f ca="1">IF(AND(AA33-AB33&lt;0,$M$14&gt;0.5),CONCATENATE(AB33, " − ",AA33," + ",AC33," = "),CONCATENATE(AA33, " − ",AB33," + ",AC33," = "))</f>
        <v xml:space="preserve">15 − 42 + 49 = </v>
      </c>
      <c r="X33" s="5" t="str">
        <f t="shared" ca="1" si="13"/>
        <v xml:space="preserve">− 15 − 42 + 49 = </v>
      </c>
      <c r="Y33" s="5" t="str">
        <f t="shared" ca="1" si="14"/>
        <v xml:space="preserve">− 15 + 42 − 49 = </v>
      </c>
      <c r="Z33" s="5" t="str">
        <f ca="1">IF(AND(AA33-AB33&lt;0,$M$14&gt;0.5),IF(AND(AB33-AA33-AC33&lt;0,$M$14&gt;0.5),CONCATENATE(AB33, " − ",AA33," − ",ROUND((AB33-AA33)/AE33,0)," = "),CONCATENATE(AB33, " − ",AA33," − ",AC33," = ")),IF(AND(AA33-AB33-AC33&lt;0,$M$14&gt;0.5),CONCATENATE(AA33, " − ",AB33," − ",ROUND((AA33-AB33)/AE33,0)," = "),CONCATENATE(AA33, " − ",AB33," − ",AC33," = ")))</f>
        <v xml:space="preserve">15 − 42 − 49 = </v>
      </c>
      <c r="AA33" s="5">
        <f ca="1">RANDBETWEEN($D$7*10^AF33,$F$7*10^AF33)/10^AF33</f>
        <v>15</v>
      </c>
      <c r="AB33" s="5">
        <f t="shared" ca="1" si="34"/>
        <v>42</v>
      </c>
      <c r="AC33" s="5">
        <f t="shared" ca="1" si="34"/>
        <v>49</v>
      </c>
      <c r="AD33" s="5">
        <f t="shared" ca="1" si="34"/>
        <v>15</v>
      </c>
      <c r="AE33" s="5">
        <f t="shared" ca="1" si="26"/>
        <v>2</v>
      </c>
      <c r="AF33" s="5">
        <f t="shared" ca="1" si="38"/>
        <v>0</v>
      </c>
      <c r="AG33" s="5">
        <f t="shared" ca="1" si="38"/>
        <v>0</v>
      </c>
      <c r="AH33" s="5">
        <f t="shared" ca="1" si="38"/>
        <v>0</v>
      </c>
      <c r="AI33" s="5">
        <f t="shared" ca="1" si="38"/>
        <v>0</v>
      </c>
      <c r="AJ33" s="52"/>
      <c r="AK33" s="5">
        <f t="shared" ca="1" si="35"/>
        <v>1</v>
      </c>
      <c r="AL33" s="5">
        <f t="shared" ca="1" si="36"/>
        <v>1</v>
      </c>
      <c r="AM33" s="5" t="str">
        <f t="shared" ca="1" si="19"/>
        <v xml:space="preserve">8,2 + 4 = </v>
      </c>
      <c r="AN33" s="5" t="str">
        <f ca="1">IF(AND(AU33-AV33&lt;0,$M$14&gt;0.5),CONCATENATE(AV33, " − ",AU33," = "),CONCATENATE(AU33, " − ",AV33," = "))</f>
        <v xml:space="preserve">8,2 − 4 = </v>
      </c>
      <c r="AO33" s="5" t="str">
        <f t="shared" ca="1" si="20"/>
        <v xml:space="preserve">− 8,2 + 4 = </v>
      </c>
      <c r="AP33" s="5" t="str">
        <f t="shared" ca="1" si="21"/>
        <v xml:space="preserve">− 8,2 − 4 = </v>
      </c>
      <c r="AQ33" s="5" t="str">
        <f ca="1">IF(AND(AU33-AV33&lt;0,$M$14&gt;0.5),CONCATENATE(AV33, " − ",AU33," + ",AW33," = "),CONCATENATE(AU33, " − ",AV33," + ",AW33," = "))</f>
        <v xml:space="preserve">8,2 − 4 + 4 = </v>
      </c>
      <c r="AR33" s="5" t="str">
        <f t="shared" ca="1" si="22"/>
        <v xml:space="preserve">− 8,2 − 4 + 4 = </v>
      </c>
      <c r="AS33" s="5" t="str">
        <f t="shared" ca="1" si="23"/>
        <v xml:space="preserve">− 8,2 + 4 − 4 = </v>
      </c>
      <c r="AT33" s="5" t="str">
        <f ca="1">IF(AND(AU33-AV33&lt;0,$M$14&gt;0.5),IF(AND(AV33-AU33-AW33&lt;0,$M$14&gt;0.5),CONCATENATE(AV33, " − ",AU33," − ",ROUND((AV33-AU33)/AY33,0)," = "),CONCATENATE(AV33, " − ",AU33," − ",AW33," = ")),IF(AND(AU33-AV33-AW33&lt;0,$M$14&gt;0.5),CONCATENATE(AU33, " − ",AV33," − ",ROUND((AU33-AV33)/AY33,0)," = "),CONCATENATE(AU33, " − ",AV33," − ",AW33," = ")))</f>
        <v xml:space="preserve">8,2 − 4 − 4 = </v>
      </c>
      <c r="AU33" s="5">
        <f ca="1">RANDBETWEEN($D$8*10^AZ33,$F$8*10^AZ33)/10^AZ33</f>
        <v>8.1999999999999993</v>
      </c>
      <c r="AV33" s="5">
        <f t="shared" ca="1" si="37"/>
        <v>4</v>
      </c>
      <c r="AW33" s="5">
        <f t="shared" ca="1" si="37"/>
        <v>4</v>
      </c>
      <c r="AX33" s="5">
        <f t="shared" ca="1" si="37"/>
        <v>5</v>
      </c>
      <c r="AY33" s="5">
        <f t="shared" ca="1" si="28"/>
        <v>4</v>
      </c>
      <c r="AZ33" s="5">
        <f t="shared" ca="1" si="39"/>
        <v>1</v>
      </c>
      <c r="BA33" s="5">
        <f t="shared" ca="1" si="25"/>
        <v>0</v>
      </c>
      <c r="BB33" s="5">
        <f t="shared" ca="1" si="25"/>
        <v>0</v>
      </c>
      <c r="BC33" s="5">
        <f t="shared" ca="1" si="25"/>
        <v>0</v>
      </c>
    </row>
    <row r="34" spans="1:55" ht="69.900000000000006" customHeight="1" x14ac:dyDescent="0.3">
      <c r="A34" s="48" t="s">
        <v>31</v>
      </c>
      <c r="B34" s="49" t="str">
        <f t="shared" ca="1" si="6"/>
        <v xml:space="preserve">15 + 47 = </v>
      </c>
      <c r="C34" s="49"/>
      <c r="D34" s="49"/>
      <c r="E34" s="49"/>
      <c r="F34" s="49"/>
      <c r="G34" s="48" t="s">
        <v>40</v>
      </c>
      <c r="H34" s="49" t="str">
        <f t="shared" ca="1" si="7"/>
        <v xml:space="preserve">− 2,5 − 9 = </v>
      </c>
      <c r="I34" s="49"/>
      <c r="J34" s="49"/>
      <c r="K34" s="49"/>
      <c r="M34" s="52"/>
      <c r="O34" s="1"/>
      <c r="P34" s="1"/>
      <c r="Q34" s="5">
        <f t="shared" ca="1" si="32"/>
        <v>1</v>
      </c>
      <c r="R34" s="5">
        <f t="shared" ca="1" si="33"/>
        <v>1</v>
      </c>
      <c r="S34" s="5" t="str">
        <f t="shared" ca="1" si="10"/>
        <v xml:space="preserve">15 + 47 = </v>
      </c>
      <c r="T34" s="5" t="str">
        <f ca="1">IF(AND(AA34-AB34&lt;0,$M$14&gt;0.5),CONCATENATE(AB34, " − ",AA34," = "),CONCATENATE(AA34, " − ",AB34," = "))</f>
        <v xml:space="preserve">15 − 47 = </v>
      </c>
      <c r="U34" s="5" t="str">
        <f t="shared" ca="1" si="11"/>
        <v xml:space="preserve">− 15 + 47 = </v>
      </c>
      <c r="V34" s="5" t="str">
        <f t="shared" ca="1" si="12"/>
        <v xml:space="preserve">− 15 − 47 = </v>
      </c>
      <c r="W34" s="5" t="str">
        <f ca="1">IF(AND(AA34-AB34&lt;0,$M$14&gt;0.5),CONCATENATE(AB34, " − ",AA34," + ",AC34," = "),CONCATENATE(AA34, " − ",AB34," + ",AC34," = "))</f>
        <v xml:space="preserve">15 − 47 + 1 = </v>
      </c>
      <c r="X34" s="5" t="str">
        <f t="shared" ca="1" si="13"/>
        <v xml:space="preserve">− 15 − 47 + 1 = </v>
      </c>
      <c r="Y34" s="5" t="str">
        <f t="shared" ca="1" si="14"/>
        <v xml:space="preserve">− 15 + 47 − 1 = </v>
      </c>
      <c r="Z34" s="5" t="str">
        <f ca="1">IF(AND(AA34-AB34&lt;0,$M$14&gt;0.5),IF(AND(AB34-AA34-AC34&lt;0,$M$14&gt;0.5),CONCATENATE(AB34, " − ",AA34," − ",ROUND((AB34-AA34)/AE34,0)," = "),CONCATENATE(AB34, " − ",AA34," − ",AC34," = ")),IF(AND(AA34-AB34-AC34&lt;0,$M$14&gt;0.5),CONCATENATE(AA34, " − ",AB34," − ",ROUND((AA34-AB34)/AE34,0)," = "),CONCATENATE(AA34, " − ",AB34," − ",AC34," = ")))</f>
        <v xml:space="preserve">15 − 47 − 1 = </v>
      </c>
      <c r="AA34" s="5">
        <f ca="1">RANDBETWEEN($D$7*10^AF34,$F$7*10^AF34)/10^AF34</f>
        <v>15</v>
      </c>
      <c r="AB34" s="5">
        <f t="shared" ca="1" si="34"/>
        <v>47</v>
      </c>
      <c r="AC34" s="5">
        <f t="shared" ca="1" si="34"/>
        <v>1</v>
      </c>
      <c r="AD34" s="5">
        <f t="shared" ca="1" si="34"/>
        <v>44</v>
      </c>
      <c r="AE34" s="5">
        <f t="shared" ca="1" si="26"/>
        <v>7</v>
      </c>
      <c r="AF34" s="5">
        <f t="shared" ca="1" si="38"/>
        <v>0</v>
      </c>
      <c r="AG34" s="5">
        <f t="shared" ca="1" si="38"/>
        <v>0</v>
      </c>
      <c r="AH34" s="5">
        <f t="shared" ca="1" si="38"/>
        <v>0</v>
      </c>
      <c r="AI34" s="5">
        <f t="shared" ca="1" si="38"/>
        <v>0</v>
      </c>
      <c r="AJ34" s="52"/>
      <c r="AK34" s="5">
        <f t="shared" ca="1" si="35"/>
        <v>4</v>
      </c>
      <c r="AL34" s="5">
        <f t="shared" ca="1" si="36"/>
        <v>4</v>
      </c>
      <c r="AM34" s="5" t="str">
        <f t="shared" ca="1" si="19"/>
        <v xml:space="preserve">2,5 + 9 = </v>
      </c>
      <c r="AN34" s="5" t="str">
        <f ca="1">IF(AND(AU34-AV34&lt;0,$M$14&gt;0.5),CONCATENATE(AV34, " − ",AU34," = "),CONCATENATE(AU34, " − ",AV34," = "))</f>
        <v xml:space="preserve">2,5 − 9 = </v>
      </c>
      <c r="AO34" s="5" t="str">
        <f t="shared" ca="1" si="20"/>
        <v xml:space="preserve">− 2,5 + 9 = </v>
      </c>
      <c r="AP34" s="5" t="str">
        <f t="shared" ca="1" si="21"/>
        <v xml:space="preserve">− 2,5 − 9 = </v>
      </c>
      <c r="AQ34" s="5" t="str">
        <f ca="1">IF(AND(AU34-AV34&lt;0,$M$14&gt;0.5),CONCATENATE(AV34, " − ",AU34," + ",AW34," = "),CONCATENATE(AU34, " − ",AV34," + ",AW34," = "))</f>
        <v xml:space="preserve">2,5 − 9 + 8 = </v>
      </c>
      <c r="AR34" s="5" t="str">
        <f t="shared" ca="1" si="22"/>
        <v xml:space="preserve">− 2,5 − 9 + 8 = </v>
      </c>
      <c r="AS34" s="5" t="str">
        <f t="shared" ca="1" si="23"/>
        <v xml:space="preserve">− 2,5 + 9 − 8 = </v>
      </c>
      <c r="AT34" s="5" t="str">
        <f ca="1">IF(AND(AU34-AV34&lt;0,$M$14&gt;0.5),IF(AND(AV34-AU34-AW34&lt;0,$M$14&gt;0.5),CONCATENATE(AV34, " − ",AU34," − ",ROUND((AV34-AU34)/AY34,0)," = "),CONCATENATE(AV34, " − ",AU34," − ",AW34," = ")),IF(AND(AU34-AV34-AW34&lt;0,$M$14&gt;0.5),CONCATENATE(AU34, " − ",AV34," − ",ROUND((AU34-AV34)/AY34,0)," = "),CONCATENATE(AU34, " − ",AV34," − ",AW34," = ")))</f>
        <v xml:space="preserve">2,5 − 9 − 8 = </v>
      </c>
      <c r="AU34" s="5">
        <f ca="1">RANDBETWEEN($D$8*10^AZ34,$F$8*10^AZ34)/10^AZ34</f>
        <v>2.5</v>
      </c>
      <c r="AV34" s="5">
        <f t="shared" ca="1" si="37"/>
        <v>9</v>
      </c>
      <c r="AW34" s="5">
        <f t="shared" ca="1" si="37"/>
        <v>8</v>
      </c>
      <c r="AX34" s="5">
        <f t="shared" ca="1" si="37"/>
        <v>1</v>
      </c>
      <c r="AY34" s="5">
        <f t="shared" ca="1" si="28"/>
        <v>5</v>
      </c>
      <c r="AZ34" s="5">
        <f t="shared" ca="1" si="39"/>
        <v>1</v>
      </c>
      <c r="BA34" s="5">
        <f t="shared" ca="1" si="25"/>
        <v>0</v>
      </c>
      <c r="BB34" s="5">
        <f t="shared" ca="1" si="25"/>
        <v>0</v>
      </c>
      <c r="BC34" s="5">
        <f t="shared" ca="1" si="25"/>
        <v>0</v>
      </c>
    </row>
    <row r="35" spans="1:55" ht="69.900000000000006" customHeight="1" x14ac:dyDescent="0.3">
      <c r="A35" s="48" t="s">
        <v>32</v>
      </c>
      <c r="B35" s="49" t="str">
        <f t="shared" ca="1" si="6"/>
        <v xml:space="preserve">− 50 − 11 = </v>
      </c>
      <c r="C35" s="49"/>
      <c r="D35" s="49"/>
      <c r="E35" s="49"/>
      <c r="F35" s="49"/>
      <c r="G35" s="48" t="s">
        <v>41</v>
      </c>
      <c r="H35" s="49" t="str">
        <f t="shared" ca="1" si="7"/>
        <v xml:space="preserve">− 3 − 9 = </v>
      </c>
      <c r="I35" s="49"/>
      <c r="J35" s="49"/>
      <c r="K35" s="49"/>
      <c r="M35" s="52"/>
      <c r="O35" s="1"/>
      <c r="P35" s="1"/>
      <c r="Q35" s="5">
        <f t="shared" ca="1" si="32"/>
        <v>4</v>
      </c>
      <c r="R35" s="5">
        <f t="shared" ca="1" si="33"/>
        <v>4</v>
      </c>
      <c r="S35" s="5" t="str">
        <f t="shared" ca="1" si="10"/>
        <v xml:space="preserve">50 + 11 = </v>
      </c>
      <c r="T35" s="5" t="str">
        <f ca="1">IF(AND(AA35-AB35&lt;0,$M$14&gt;0.5),CONCATENATE(AB35, " − ",AA35," = "),CONCATENATE(AA35, " − ",AB35," = "))</f>
        <v xml:space="preserve">50 − 11 = </v>
      </c>
      <c r="U35" s="5" t="str">
        <f t="shared" ca="1" si="11"/>
        <v xml:space="preserve">− 50 + 11 = </v>
      </c>
      <c r="V35" s="5" t="str">
        <f t="shared" ca="1" si="12"/>
        <v xml:space="preserve">− 50 − 11 = </v>
      </c>
      <c r="W35" s="5" t="str">
        <f ca="1">IF(AND(AA35-AB35&lt;0,$M$14&gt;0.5),CONCATENATE(AB35, " − ",AA35," + ",AC35," = "),CONCATENATE(AA35, " − ",AB35," + ",AC35," = "))</f>
        <v xml:space="preserve">50 − 11 + 38 = </v>
      </c>
      <c r="X35" s="5" t="str">
        <f t="shared" ca="1" si="13"/>
        <v xml:space="preserve">− 50 − 11 + 38 = </v>
      </c>
      <c r="Y35" s="5" t="str">
        <f t="shared" ca="1" si="14"/>
        <v xml:space="preserve">− 50 + 11 − 38 = </v>
      </c>
      <c r="Z35" s="5" t="str">
        <f ca="1">IF(AND(AA35-AB35&lt;0,$M$14&gt;0.5),IF(AND(AB35-AA35-AC35&lt;0,$M$14&gt;0.5),CONCATENATE(AB35, " − ",AA35," − ",ROUND((AB35-AA35)/AE35,0)," = "),CONCATENATE(AB35, " − ",AA35," − ",AC35," = ")),IF(AND(AA35-AB35-AC35&lt;0,$M$14&gt;0.5),CONCATENATE(AA35, " − ",AB35," − ",ROUND((AA35-AB35)/AE35,0)," = "),CONCATENATE(AA35, " − ",AB35," − ",AC35," = ")))</f>
        <v xml:space="preserve">50 − 11 − 38 = </v>
      </c>
      <c r="AA35" s="5">
        <f ca="1">RANDBETWEEN($D$7*10^AF37,$F$7*10^AF37)/10^AF37</f>
        <v>50</v>
      </c>
      <c r="AB35" s="5">
        <f t="shared" ref="AB35:AD35" ca="1" si="40">RANDBETWEEN($D$7*10^AG37,$F$7*10^AG37)/10^AG37</f>
        <v>11</v>
      </c>
      <c r="AC35" s="5">
        <f t="shared" ca="1" si="40"/>
        <v>38</v>
      </c>
      <c r="AD35" s="5">
        <f t="shared" ca="1" si="40"/>
        <v>23</v>
      </c>
      <c r="AE35" s="5">
        <f t="shared" ca="1" si="26"/>
        <v>2</v>
      </c>
      <c r="AF35" s="5">
        <f t="shared" ca="1" si="38"/>
        <v>0</v>
      </c>
      <c r="AG35" s="5">
        <f t="shared" ca="1" si="38"/>
        <v>0</v>
      </c>
      <c r="AH35" s="5">
        <f t="shared" ca="1" si="38"/>
        <v>0</v>
      </c>
      <c r="AI35" s="5">
        <f t="shared" ca="1" si="38"/>
        <v>0</v>
      </c>
      <c r="AJ35" s="52"/>
      <c r="AK35" s="5">
        <f t="shared" ca="1" si="35"/>
        <v>4</v>
      </c>
      <c r="AL35" s="5">
        <f t="shared" ca="1" si="36"/>
        <v>4</v>
      </c>
      <c r="AM35" s="5" t="str">
        <f t="shared" ca="1" si="19"/>
        <v xml:space="preserve">3 + 9 = </v>
      </c>
      <c r="AN35" s="5" t="str">
        <f ca="1">IF(AND(AU35-AV35&lt;0,$M$14&gt;0.5),CONCATENATE(AV35, " − ",AU35," = "),CONCATENATE(AU35, " − ",AV35," = "))</f>
        <v xml:space="preserve">3 − 9 = </v>
      </c>
      <c r="AO35" s="5" t="str">
        <f t="shared" ca="1" si="20"/>
        <v xml:space="preserve">− 3 + 9 = </v>
      </c>
      <c r="AP35" s="5" t="str">
        <f t="shared" ca="1" si="21"/>
        <v xml:space="preserve">− 3 − 9 = </v>
      </c>
      <c r="AQ35" s="5" t="str">
        <f ca="1">IF(AND(AU35-AV35&lt;0,$M$14&gt;0.5),CONCATENATE(AV35, " − ",AU35," + ",AW35," = "),CONCATENATE(AU35, " − ",AV35," + ",AW35," = "))</f>
        <v xml:space="preserve">3 − 9 + 6 = </v>
      </c>
      <c r="AR35" s="5" t="str">
        <f t="shared" ca="1" si="22"/>
        <v xml:space="preserve">− 3 − 9 + 6 = </v>
      </c>
      <c r="AS35" s="5" t="str">
        <f t="shared" ca="1" si="23"/>
        <v xml:space="preserve">− 3 + 9 − 6 = </v>
      </c>
      <c r="AT35" s="5" t="str">
        <f ca="1">IF(AND(AU35-AV35&lt;0,$M$14&gt;0.5),IF(AND(AV35-AU35-AW35&lt;0,$M$14&gt;0.5),CONCATENATE(AV35, " − ",AU35," − ",ROUND((AV35-AU35)/AY35,0)," = "),CONCATENATE(AV35, " − ",AU35," − ",AW35," = ")),IF(AND(AU35-AV35-AW35&lt;0,$M$14&gt;0.5),CONCATENATE(AU35, " − ",AV35," − ",ROUND((AU35-AV35)/AY35,0)," = "),CONCATENATE(AU35, " − ",AV35," − ",AW35," = ")))</f>
        <v xml:space="preserve">3 − 9 − 6 = </v>
      </c>
      <c r="AU35" s="5">
        <f ca="1">RANDBETWEEN($D$8*10^AZ38,$F$8*10^AZ38)/10^AZ38</f>
        <v>3</v>
      </c>
      <c r="AV35" s="5">
        <f t="shared" ref="AV35:AX35" ca="1" si="41">RANDBETWEEN($D$8*10^BA38,$F$8*10^BA38)/10^BA38</f>
        <v>9</v>
      </c>
      <c r="AW35" s="5">
        <f t="shared" ca="1" si="41"/>
        <v>6</v>
      </c>
      <c r="AX35" s="5">
        <f t="shared" ca="1" si="41"/>
        <v>9</v>
      </c>
      <c r="AY35" s="5">
        <f t="shared" ca="1" si="28"/>
        <v>5</v>
      </c>
      <c r="AZ35" s="5">
        <f t="shared" ca="1" si="39"/>
        <v>1</v>
      </c>
      <c r="BA35" s="5">
        <f t="shared" ca="1" si="25"/>
        <v>0</v>
      </c>
      <c r="BB35" s="5">
        <f t="shared" ca="1" si="25"/>
        <v>0</v>
      </c>
      <c r="BC35" s="5">
        <f t="shared" ca="1" si="25"/>
        <v>0</v>
      </c>
    </row>
    <row r="36" spans="1:55" ht="69.900000000000006" customHeight="1" x14ac:dyDescent="0.3">
      <c r="A36" s="48" t="s">
        <v>33</v>
      </c>
      <c r="B36" s="49" t="str">
        <f t="shared" ca="1" si="6"/>
        <v xml:space="preserve">11 − 48 = </v>
      </c>
      <c r="C36" s="49"/>
      <c r="D36" s="49"/>
      <c r="E36" s="49"/>
      <c r="F36" s="49"/>
      <c r="G36" s="48" t="s">
        <v>42</v>
      </c>
      <c r="H36" s="49" t="str">
        <f t="shared" ca="1" si="7"/>
        <v xml:space="preserve">6,2 + 8 = </v>
      </c>
      <c r="I36" s="49"/>
      <c r="J36" s="49"/>
      <c r="K36" s="49"/>
      <c r="M36" s="52"/>
      <c r="O36" s="1"/>
      <c r="P36" s="1"/>
      <c r="Q36" s="5">
        <f t="shared" ca="1" si="32"/>
        <v>2</v>
      </c>
      <c r="R36" s="5">
        <f t="shared" ca="1" si="33"/>
        <v>2</v>
      </c>
      <c r="S36" s="5" t="str">
        <f t="shared" ca="1" si="10"/>
        <v xml:space="preserve">11 + 48 = </v>
      </c>
      <c r="T36" s="5" t="str">
        <f ca="1">IF(AND(AA36-AB36&lt;0,$M$14&gt;0.5),CONCATENATE(AB36, " − ",AA36," = "),CONCATENATE(AA36, " − ",AB36," = "))</f>
        <v xml:space="preserve">11 − 48 = </v>
      </c>
      <c r="U36" s="5" t="str">
        <f t="shared" ca="1" si="11"/>
        <v xml:space="preserve">− 11 + 48 = </v>
      </c>
      <c r="V36" s="5" t="str">
        <f t="shared" ca="1" si="12"/>
        <v xml:space="preserve">− 11 − 48 = </v>
      </c>
      <c r="W36" s="5" t="str">
        <f ca="1">IF(AND(AA36-AB36&lt;0,$M$14&gt;0.5),CONCATENATE(AB36, " − ",AA36," + ",AC36," = "),CONCATENATE(AA36, " − ",AB36," + ",AC36," = "))</f>
        <v xml:space="preserve">11 − 48 + 36 = </v>
      </c>
      <c r="X36" s="5" t="str">
        <f t="shared" ca="1" si="13"/>
        <v xml:space="preserve">− 11 − 48 + 36 = </v>
      </c>
      <c r="Y36" s="5" t="str">
        <f t="shared" ca="1" si="14"/>
        <v xml:space="preserve">− 11 + 48 − 36 = </v>
      </c>
      <c r="Z36" s="5" t="str">
        <f ca="1">IF(AND(AA36-AB36&lt;0,$M$14&gt;0.5),IF(AND(AB36-AA36-AC36&lt;0,$M$14&gt;0.5),CONCATENATE(AB36, " − ",AA36," − ",ROUND((AB36-AA36)/AE36,0)," = "),CONCATENATE(AB36, " − ",AA36," − ",AC36," = ")),IF(AND(AA36-AB36-AC36&lt;0,$M$14&gt;0.5),CONCATENATE(AA36, " − ",AB36," − ",ROUND((AA36-AB36)/AE36,0)," = "),CONCATENATE(AA36, " − ",AB36," − ",AC36," = ")))</f>
        <v xml:space="preserve">11 − 48 − 36 = </v>
      </c>
      <c r="AA36" s="5">
        <f ca="1">RANDBETWEEN($D$7*10^AF36,$F$7*10^AF36)/10^AF36</f>
        <v>11</v>
      </c>
      <c r="AB36" s="5">
        <f t="shared" ref="AB36:AD38" ca="1" si="42">RANDBETWEEN($D$7*10^AG36,$F$7*10^AG36)/10^AG36</f>
        <v>48</v>
      </c>
      <c r="AC36" s="5">
        <f t="shared" ca="1" si="42"/>
        <v>36</v>
      </c>
      <c r="AD36" s="5">
        <f t="shared" ca="1" si="42"/>
        <v>34</v>
      </c>
      <c r="AE36" s="5">
        <f t="shared" ca="1" si="26"/>
        <v>6</v>
      </c>
      <c r="AF36" s="5">
        <f t="shared" ca="1" si="38"/>
        <v>0</v>
      </c>
      <c r="AG36" s="5">
        <f t="shared" ca="1" si="38"/>
        <v>0</v>
      </c>
      <c r="AH36" s="5">
        <f t="shared" ca="1" si="38"/>
        <v>0</v>
      </c>
      <c r="AI36" s="5">
        <f t="shared" ca="1" si="38"/>
        <v>0</v>
      </c>
      <c r="AJ36" s="52"/>
      <c r="AK36" s="5">
        <f t="shared" ca="1" si="35"/>
        <v>1</v>
      </c>
      <c r="AL36" s="5">
        <f t="shared" ca="1" si="36"/>
        <v>1</v>
      </c>
      <c r="AM36" s="5" t="str">
        <f t="shared" ca="1" si="19"/>
        <v xml:space="preserve">6,2 + 8 = </v>
      </c>
      <c r="AN36" s="5" t="str">
        <f ca="1">IF(AND(AU36-AV36&lt;0,$M$14&gt;0.5),CONCATENATE(AV36, " − ",AU36," = "),CONCATENATE(AU36, " − ",AV36," = "))</f>
        <v xml:space="preserve">6,2 − 8 = </v>
      </c>
      <c r="AO36" s="5" t="str">
        <f t="shared" ca="1" si="20"/>
        <v xml:space="preserve">− 6,2 + 8 = </v>
      </c>
      <c r="AP36" s="5" t="str">
        <f t="shared" ca="1" si="21"/>
        <v xml:space="preserve">− 6,2 − 8 = </v>
      </c>
      <c r="AQ36" s="5" t="str">
        <f ca="1">IF(AND(AU36-AV36&lt;0,$M$14&gt;0.5),CONCATENATE(AV36, " − ",AU36," + ",AW36," = "),CONCATENATE(AU36, " − ",AV36," + ",AW36," = "))</f>
        <v xml:space="preserve">6,2 − 8 + 10 = </v>
      </c>
      <c r="AR36" s="5" t="str">
        <f t="shared" ca="1" si="22"/>
        <v xml:space="preserve">− 6,2 − 8 + 10 = </v>
      </c>
      <c r="AS36" s="5" t="str">
        <f t="shared" ca="1" si="23"/>
        <v xml:space="preserve">− 6,2 + 8 − 10 = </v>
      </c>
      <c r="AT36" s="5" t="str">
        <f ca="1">IF(AND(AU36-AV36&lt;0,$M$14&gt;0.5),IF(AND(AV36-AU36-AW36&lt;0,$M$14&gt;0.5),CONCATENATE(AV36, " − ",AU36," − ",ROUND((AV36-AU36)/AY36,0)," = "),CONCATENATE(AV36, " − ",AU36," − ",AW36," = ")),IF(AND(AU36-AV36-AW36&lt;0,$M$14&gt;0.5),CONCATENATE(AU36, " − ",AV36," − ",ROUND((AU36-AV36)/AY36,0)," = "),CONCATENATE(AU36, " − ",AV36," − ",AW36," = ")))</f>
        <v xml:space="preserve">6,2 − 8 − 10 = </v>
      </c>
      <c r="AU36" s="5">
        <f ca="1">RANDBETWEEN($D$8*10^AZ36,$F$8*10^AZ36)/10^AZ36</f>
        <v>6.2</v>
      </c>
      <c r="AV36" s="5">
        <f t="shared" ref="AV36:AX38" ca="1" si="43">RANDBETWEEN($D$8*10^BA36,$F$8*10^BA36)/10^BA36</f>
        <v>8</v>
      </c>
      <c r="AW36" s="5">
        <f t="shared" ca="1" si="43"/>
        <v>10</v>
      </c>
      <c r="AX36" s="5">
        <f t="shared" ca="1" si="43"/>
        <v>8</v>
      </c>
      <c r="AY36" s="5">
        <f t="shared" ca="1" si="28"/>
        <v>10</v>
      </c>
      <c r="AZ36" s="5">
        <f t="shared" ca="1" si="39"/>
        <v>1</v>
      </c>
      <c r="BA36" s="5">
        <f t="shared" ref="BA36:BC36" ca="1" si="44">RANDBETWEEN($D$12,$F$12)</f>
        <v>0</v>
      </c>
      <c r="BB36" s="5">
        <f t="shared" ca="1" si="44"/>
        <v>0</v>
      </c>
      <c r="BC36" s="5">
        <f t="shared" ca="1" si="44"/>
        <v>0</v>
      </c>
    </row>
    <row r="37" spans="1:55" ht="69.900000000000006" customHeight="1" x14ac:dyDescent="0.3">
      <c r="A37" s="48" t="s">
        <v>34</v>
      </c>
      <c r="B37" s="49" t="str">
        <f t="shared" ca="1" si="6"/>
        <v xml:space="preserve">− 33 − 16 = </v>
      </c>
      <c r="C37" s="49"/>
      <c r="D37" s="49"/>
      <c r="E37" s="49"/>
      <c r="F37" s="49"/>
      <c r="G37" s="48" t="s">
        <v>43</v>
      </c>
      <c r="H37" s="49" t="str">
        <f t="shared" ca="1" si="7"/>
        <v xml:space="preserve">− 5,6 − 3 = </v>
      </c>
      <c r="I37" s="49"/>
      <c r="J37" s="49"/>
      <c r="K37" s="49"/>
      <c r="M37" s="52"/>
      <c r="O37" s="1"/>
      <c r="P37" s="1"/>
      <c r="Q37" s="5">
        <f t="shared" ca="1" si="32"/>
        <v>4</v>
      </c>
      <c r="R37" s="5">
        <f t="shared" ca="1" si="33"/>
        <v>4</v>
      </c>
      <c r="S37" s="5" t="str">
        <f t="shared" ca="1" si="10"/>
        <v xml:space="preserve">33 + 16 = </v>
      </c>
      <c r="T37" s="5" t="str">
        <f ca="1">IF(AND(AA37-AB37&lt;0,$M$14&gt;0.5),CONCATENATE(AB37, " − ",AA37," = "),CONCATENATE(AA37, " − ",AB37," = "))</f>
        <v xml:space="preserve">33 − 16 = </v>
      </c>
      <c r="U37" s="5" t="str">
        <f t="shared" ca="1" si="11"/>
        <v xml:space="preserve">− 33 + 16 = </v>
      </c>
      <c r="V37" s="5" t="str">
        <f t="shared" ca="1" si="12"/>
        <v xml:space="preserve">− 33 − 16 = </v>
      </c>
      <c r="W37" s="5" t="str">
        <f ca="1">IF(AND(AA37-AB37&lt;0,$M$14&gt;0.5),CONCATENATE(AB37, " − ",AA37," + ",AC37," = "),CONCATENATE(AA37, " − ",AB37," + ",AC37," = "))</f>
        <v xml:space="preserve">33 − 16 + 33 = </v>
      </c>
      <c r="X37" s="5" t="str">
        <f t="shared" ca="1" si="13"/>
        <v xml:space="preserve">− 33 − 16 + 33 = </v>
      </c>
      <c r="Y37" s="5" t="str">
        <f t="shared" ca="1" si="14"/>
        <v xml:space="preserve">− 33 + 16 − 33 = </v>
      </c>
      <c r="Z37" s="5" t="str">
        <f ca="1">IF(AND(AA37-AB37&lt;0,$M$14&gt;0.5),IF(AND(AB37-AA37-AC37&lt;0,$M$14&gt;0.5),CONCATENATE(AB37, " − ",AA37," − ",ROUND((AB37-AA37)/AE37,0)," = "),CONCATENATE(AB37, " − ",AA37," − ",AC37," = ")),IF(AND(AA37-AB37-AC37&lt;0,$M$14&gt;0.5),CONCATENATE(AA37, " − ",AB37," − ",ROUND((AA37-AB37)/AE37,0)," = "),CONCATENATE(AA37, " − ",AB37," − ",AC37," = ")))</f>
        <v xml:space="preserve">33 − 16 − 33 = </v>
      </c>
      <c r="AA37" s="5">
        <f ca="1">RANDBETWEEN($D$7*10^AF37,$F$7*10^AF37)/10^AF37</f>
        <v>33</v>
      </c>
      <c r="AB37" s="5">
        <f t="shared" ca="1" si="42"/>
        <v>16</v>
      </c>
      <c r="AC37" s="5">
        <f t="shared" ca="1" si="42"/>
        <v>33</v>
      </c>
      <c r="AD37" s="5">
        <f t="shared" ca="1" si="42"/>
        <v>40</v>
      </c>
      <c r="AE37" s="5">
        <f t="shared" ca="1" si="26"/>
        <v>10</v>
      </c>
      <c r="AF37" s="5">
        <f t="shared" ca="1" si="38"/>
        <v>0</v>
      </c>
      <c r="AG37" s="5">
        <f t="shared" ca="1" si="38"/>
        <v>0</v>
      </c>
      <c r="AH37" s="5">
        <f t="shared" ca="1" si="38"/>
        <v>0</v>
      </c>
      <c r="AI37" s="5">
        <f t="shared" ca="1" si="38"/>
        <v>0</v>
      </c>
      <c r="AJ37" s="52"/>
      <c r="AK37" s="5">
        <f t="shared" ca="1" si="35"/>
        <v>4</v>
      </c>
      <c r="AL37" s="5">
        <f t="shared" ca="1" si="36"/>
        <v>4</v>
      </c>
      <c r="AM37" s="5" t="str">
        <f t="shared" ca="1" si="19"/>
        <v xml:space="preserve">5,6 + 3 = </v>
      </c>
      <c r="AN37" s="5" t="str">
        <f ca="1">IF(AND(AU37-AV37&lt;0,$M$14&gt;0.5),CONCATENATE(AV37, " − ",AU37," = "),CONCATENATE(AU37, " − ",AV37," = "))</f>
        <v xml:space="preserve">5,6 − 3 = </v>
      </c>
      <c r="AO37" s="5" t="str">
        <f t="shared" ca="1" si="20"/>
        <v xml:space="preserve">− 5,6 + 3 = </v>
      </c>
      <c r="AP37" s="5" t="str">
        <f t="shared" ca="1" si="21"/>
        <v xml:space="preserve">− 5,6 − 3 = </v>
      </c>
      <c r="AQ37" s="5" t="str">
        <f ca="1">IF(AND(AU37-AV37&lt;0,$M$14&gt;0.5),CONCATENATE(AV37, " − ",AU37," + ",AW37," = "),CONCATENATE(AU37, " − ",AV37," + ",AW37," = "))</f>
        <v xml:space="preserve">5,6 − 3 + 1 = </v>
      </c>
      <c r="AR37" s="5" t="str">
        <f t="shared" ca="1" si="22"/>
        <v xml:space="preserve">− 5,6 − 3 + 1 = </v>
      </c>
      <c r="AS37" s="5" t="str">
        <f t="shared" ca="1" si="23"/>
        <v xml:space="preserve">− 5,6 + 3 − 1 = </v>
      </c>
      <c r="AT37" s="5" t="str">
        <f ca="1">IF(AND(AU37-AV37&lt;0,$M$14&gt;0.5),IF(AND(AV37-AU37-AW37&lt;0,$M$14&gt;0.5),CONCATENATE(AV37, " − ",AU37," − ",ROUND((AV37-AU37)/AY37,0)," = "),CONCATENATE(AV37, " − ",AU37," − ",AW37," = ")),IF(AND(AU37-AV37-AW37&lt;0,$M$14&gt;0.5),CONCATENATE(AU37, " − ",AV37," − ",ROUND((AU37-AV37)/AY37,0)," = "),CONCATENATE(AU37, " − ",AV37," − ",AW37," = ")))</f>
        <v xml:space="preserve">5,6 − 3 − 1 = </v>
      </c>
      <c r="AU37" s="5">
        <f ca="1">RANDBETWEEN($D$8*10^AZ37,$F$8*10^AZ37)/10^AZ37</f>
        <v>5.6</v>
      </c>
      <c r="AV37" s="5">
        <f t="shared" ca="1" si="43"/>
        <v>3</v>
      </c>
      <c r="AW37" s="5">
        <f t="shared" ca="1" si="43"/>
        <v>1</v>
      </c>
      <c r="AX37" s="5">
        <f t="shared" ca="1" si="43"/>
        <v>4.0999999999999996</v>
      </c>
      <c r="AY37" s="5">
        <f t="shared" ca="1" si="28"/>
        <v>2</v>
      </c>
      <c r="AZ37" s="5">
        <f t="shared" ca="1" si="39"/>
        <v>1</v>
      </c>
      <c r="BA37" s="5">
        <f t="shared" ca="1" si="39"/>
        <v>0</v>
      </c>
      <c r="BB37" s="5">
        <f t="shared" ca="1" si="39"/>
        <v>0</v>
      </c>
      <c r="BC37" s="5">
        <f t="shared" ca="1" si="39"/>
        <v>1</v>
      </c>
    </row>
    <row r="38" spans="1:55" ht="69.900000000000006" customHeight="1" x14ac:dyDescent="0.3">
      <c r="A38" s="48" t="s">
        <v>35</v>
      </c>
      <c r="B38" s="49" t="str">
        <f t="shared" ca="1" si="6"/>
        <v xml:space="preserve">35 + 35 = </v>
      </c>
      <c r="C38" s="49"/>
      <c r="D38" s="49"/>
      <c r="E38" s="49"/>
      <c r="F38" s="49"/>
      <c r="G38" s="48" t="s">
        <v>44</v>
      </c>
      <c r="H38" s="49" t="str">
        <f t="shared" ca="1" si="7"/>
        <v xml:space="preserve">− 1 − 4 = </v>
      </c>
      <c r="I38" s="49"/>
      <c r="J38" s="49"/>
      <c r="K38" s="49"/>
      <c r="M38" s="52"/>
      <c r="O38" s="1"/>
      <c r="P38" s="1"/>
      <c r="Q38" s="5">
        <f t="shared" ca="1" si="32"/>
        <v>1</v>
      </c>
      <c r="R38" s="5">
        <f t="shared" ca="1" si="33"/>
        <v>1</v>
      </c>
      <c r="S38" s="5" t="str">
        <f t="shared" ca="1" si="10"/>
        <v xml:space="preserve">35 + 35 = </v>
      </c>
      <c r="T38" s="5" t="str">
        <f ca="1">IF(AND(AA38-AB38&lt;0,$M$14&gt;0.5),CONCATENATE(AB38, " − ",AA38," = "),CONCATENATE(AA38, " − ",AB38," = "))</f>
        <v xml:space="preserve">35 − 35 = </v>
      </c>
      <c r="U38" s="5" t="str">
        <f t="shared" ca="1" si="11"/>
        <v xml:space="preserve">− 35 + 35 = </v>
      </c>
      <c r="V38" s="5" t="str">
        <f t="shared" ca="1" si="12"/>
        <v xml:space="preserve">− 35 − 35 = </v>
      </c>
      <c r="W38" s="5" t="str">
        <f ca="1">IF(AND(AA38-AB38&lt;0,$M$14&gt;0.5),CONCATENATE(AB38, " − ",AA38," + ",AC38," = "),CONCATENATE(AA38, " − ",AB38," + ",AC38," = "))</f>
        <v xml:space="preserve">35 − 35 + 14 = </v>
      </c>
      <c r="X38" s="5" t="str">
        <f t="shared" ca="1" si="13"/>
        <v xml:space="preserve">− 35 − 35 + 14 = </v>
      </c>
      <c r="Y38" s="5" t="str">
        <f t="shared" ca="1" si="14"/>
        <v xml:space="preserve">− 35 + 35 − 14 = </v>
      </c>
      <c r="Z38" s="5" t="str">
        <f ca="1">IF(AND(AA38-AB38&lt;0,$M$14&gt;0.5),IF(AND(AB38-AA38-AC38&lt;0,$M$14&gt;0.5),CONCATENATE(AB38, " − ",AA38," − ",ROUND((AB38-AA38)/AE38,0)," = "),CONCATENATE(AB38, " − ",AA38," − ",AC38," = ")),IF(AND(AA38-AB38-AC38&lt;0,$M$14&gt;0.5),CONCATENATE(AA38, " − ",AB38," − ",ROUND((AA38-AB38)/AE38,0)," = "),CONCATENATE(AA38, " − ",AB38," − ",AC38," = ")))</f>
        <v xml:space="preserve">35 − 35 − 14 = </v>
      </c>
      <c r="AA38" s="5">
        <f ca="1">RANDBETWEEN($D$7*10^AF38,$F$7*10^AF38)/10^AF38</f>
        <v>35</v>
      </c>
      <c r="AB38" s="5">
        <f t="shared" ca="1" si="42"/>
        <v>35</v>
      </c>
      <c r="AC38" s="5">
        <f t="shared" ca="1" si="42"/>
        <v>14</v>
      </c>
      <c r="AD38" s="5">
        <f t="shared" ca="1" si="42"/>
        <v>50</v>
      </c>
      <c r="AE38" s="5">
        <f t="shared" ca="1" si="26"/>
        <v>8</v>
      </c>
      <c r="AF38" s="5">
        <f t="shared" ca="1" si="38"/>
        <v>0</v>
      </c>
      <c r="AG38" s="5">
        <f t="shared" ca="1" si="38"/>
        <v>0</v>
      </c>
      <c r="AH38" s="5">
        <f t="shared" ca="1" si="38"/>
        <v>0</v>
      </c>
      <c r="AI38" s="5">
        <f t="shared" ca="1" si="38"/>
        <v>0</v>
      </c>
      <c r="AJ38" s="52"/>
      <c r="AK38" s="5">
        <f t="shared" ca="1" si="35"/>
        <v>4</v>
      </c>
      <c r="AL38" s="5">
        <f t="shared" ca="1" si="36"/>
        <v>4</v>
      </c>
      <c r="AM38" s="5" t="str">
        <f t="shared" ca="1" si="19"/>
        <v xml:space="preserve">1 + 4 = </v>
      </c>
      <c r="AN38" s="5" t="str">
        <f ca="1">IF(AND(AU38-AV38&lt;0,$M$14&gt;0.5),CONCATENATE(AV38, " − ",AU38," = "),CONCATENATE(AU38, " − ",AV38," = "))</f>
        <v xml:space="preserve">1 − 4 = </v>
      </c>
      <c r="AO38" s="5" t="str">
        <f t="shared" ca="1" si="20"/>
        <v xml:space="preserve">− 1 + 4 = </v>
      </c>
      <c r="AP38" s="5" t="str">
        <f t="shared" ca="1" si="21"/>
        <v xml:space="preserve">− 1 − 4 = </v>
      </c>
      <c r="AQ38" s="5" t="str">
        <f ca="1">IF(AND(AU38-AV38&lt;0,$M$14&gt;0.5),CONCATENATE(AV38, " − ",AU38," + ",AW38," = "),CONCATENATE(AU38, " − ",AV38," + ",AW38," = "))</f>
        <v xml:space="preserve">1 − 4 + 8,1 = </v>
      </c>
      <c r="AR38" s="5" t="str">
        <f t="shared" ca="1" si="22"/>
        <v xml:space="preserve">− 1 − 4 + 8,1 = </v>
      </c>
      <c r="AS38" s="5" t="str">
        <f t="shared" ca="1" si="23"/>
        <v xml:space="preserve">− 1 + 4 − 8,1 = </v>
      </c>
      <c r="AT38" s="5" t="str">
        <f ca="1">IF(AND(AU38-AV38&lt;0,$M$14&gt;0.5),IF(AND(AV38-AU38-AW38&lt;0,$M$14&gt;0.5),CONCATENATE(AV38, " − ",AU38," − ",ROUND((AV38-AU38)/AY38,0)," = "),CONCATENATE(AV38, " − ",AU38," − ",AW38," = ")),IF(AND(AU38-AV38-AW38&lt;0,$M$14&gt;0.5),CONCATENATE(AU38, " − ",AV38," − ",ROUND((AU38-AV38)/AY38,0)," = "),CONCATENATE(AU38, " − ",AV38," − ",AW38," = ")))</f>
        <v xml:space="preserve">1 − 4 − 8,1 = </v>
      </c>
      <c r="AU38" s="5">
        <f ca="1">RANDBETWEEN($D$8*10^AZ38,$F$8*10^AZ38)/10^AZ38</f>
        <v>1</v>
      </c>
      <c r="AV38" s="5">
        <f t="shared" ca="1" si="43"/>
        <v>4</v>
      </c>
      <c r="AW38" s="5">
        <f t="shared" ca="1" si="43"/>
        <v>8.1</v>
      </c>
      <c r="AX38" s="5">
        <f t="shared" ca="1" si="43"/>
        <v>8</v>
      </c>
      <c r="AY38" s="5">
        <f t="shared" ca="1" si="28"/>
        <v>1</v>
      </c>
      <c r="AZ38" s="5">
        <f t="shared" ca="1" si="39"/>
        <v>0</v>
      </c>
      <c r="BA38" s="5">
        <f t="shared" ca="1" si="39"/>
        <v>0</v>
      </c>
      <c r="BB38" s="5">
        <f t="shared" ca="1" si="39"/>
        <v>1</v>
      </c>
      <c r="BC38" s="5">
        <f t="shared" ca="1" si="39"/>
        <v>0</v>
      </c>
    </row>
    <row r="39" spans="1:55" ht="14.25" customHeight="1" x14ac:dyDescent="0.3">
      <c r="A39" s="53" t="s">
        <v>45</v>
      </c>
      <c r="B39" s="54"/>
      <c r="C39" s="54"/>
      <c r="D39" s="54"/>
      <c r="E39" s="54"/>
      <c r="F39" s="54"/>
      <c r="G39" s="54"/>
      <c r="H39" s="53"/>
      <c r="I39" s="54"/>
      <c r="J39" s="54"/>
      <c r="K39" s="54"/>
      <c r="L39" s="54"/>
      <c r="M39" s="52"/>
      <c r="O39" s="1"/>
      <c r="P39" s="1"/>
      <c r="AC39" s="5"/>
      <c r="AJ39" s="52"/>
      <c r="AW39" s="5"/>
      <c r="AX39" s="5"/>
      <c r="AY39" s="5"/>
    </row>
    <row r="40" spans="1:55" ht="14.25" customHeight="1" x14ac:dyDescent="0.3">
      <c r="A40" s="55" t="s">
        <v>3</v>
      </c>
      <c r="B40" s="56">
        <f t="shared" ref="B40:B46" ca="1" si="45">INDEX(S48:Z48,Q20)</f>
        <v>5</v>
      </c>
      <c r="C40" s="55" t="s">
        <v>10</v>
      </c>
      <c r="D40" s="56">
        <f ca="1">INDEX(S55:Z55,Q27)</f>
        <v>-9</v>
      </c>
      <c r="E40" s="55" t="s">
        <v>17</v>
      </c>
      <c r="F40" s="56">
        <f t="shared" ref="F40:F45" ca="1" si="46">INDEX(AM52:AT52,AK24)</f>
        <v>-4</v>
      </c>
      <c r="G40" s="55" t="s">
        <v>28</v>
      </c>
      <c r="H40" s="56">
        <f t="shared" ref="H40:H46" ca="1" si="47">INDEX(S59:Z59,Q31)</f>
        <v>-4</v>
      </c>
      <c r="I40" s="55" t="s">
        <v>35</v>
      </c>
      <c r="J40" s="56">
        <f ca="1">INDEX(S66:Z66,Q38)</f>
        <v>70</v>
      </c>
      <c r="K40" s="57" t="s">
        <v>42</v>
      </c>
      <c r="L40" s="56">
        <f ca="1">INDEX(AM64:AT64,AK36)</f>
        <v>14.2</v>
      </c>
      <c r="M40" s="52"/>
      <c r="O40" s="1"/>
      <c r="P40" s="1"/>
      <c r="AC40" s="5"/>
      <c r="AJ40" s="52"/>
      <c r="AW40" s="5"/>
      <c r="AX40" s="5"/>
      <c r="AY40" s="5"/>
    </row>
    <row r="41" spans="1:55" ht="14.25" customHeight="1" x14ac:dyDescent="0.3">
      <c r="A41" s="55" t="s">
        <v>4</v>
      </c>
      <c r="B41" s="56">
        <f t="shared" ca="1" si="45"/>
        <v>-11</v>
      </c>
      <c r="C41" s="55" t="s">
        <v>11</v>
      </c>
      <c r="D41" s="56">
        <f ca="1">INDEX(S56:Z56,Q28)</f>
        <v>-4</v>
      </c>
      <c r="E41" s="55" t="s">
        <v>18</v>
      </c>
      <c r="F41" s="56">
        <f t="shared" ca="1" si="46"/>
        <v>-2</v>
      </c>
      <c r="G41" s="55" t="s">
        <v>29</v>
      </c>
      <c r="H41" s="56">
        <f t="shared" ca="1" si="47"/>
        <v>56</v>
      </c>
      <c r="I41" s="55" t="s">
        <v>36</v>
      </c>
      <c r="J41" s="56">
        <f t="shared" ref="J41:J46" ca="1" si="48">INDEX(AM58:AT58,AK30)</f>
        <v>-7.4</v>
      </c>
      <c r="K41" s="57" t="s">
        <v>43</v>
      </c>
      <c r="L41" s="56">
        <f ca="1">INDEX(AM65:AT65,AK37)</f>
        <v>-8.6</v>
      </c>
      <c r="M41" s="52"/>
      <c r="O41" s="1"/>
      <c r="P41" s="1"/>
      <c r="AC41" s="5"/>
      <c r="AJ41" s="52"/>
      <c r="AW41" s="5"/>
      <c r="AX41" s="5"/>
      <c r="AY41" s="5"/>
    </row>
    <row r="42" spans="1:55" ht="14.25" customHeight="1" x14ac:dyDescent="0.3">
      <c r="A42" s="55" t="s">
        <v>5</v>
      </c>
      <c r="B42" s="56">
        <f t="shared" ca="1" si="45"/>
        <v>4</v>
      </c>
      <c r="C42" s="55" t="s">
        <v>12</v>
      </c>
      <c r="D42" s="56">
        <f ca="1">INDEX(S57:Z57,Q29)</f>
        <v>9</v>
      </c>
      <c r="E42" s="55" t="s">
        <v>19</v>
      </c>
      <c r="F42" s="56">
        <f t="shared" ca="1" si="46"/>
        <v>-12</v>
      </c>
      <c r="G42" s="55" t="s">
        <v>30</v>
      </c>
      <c r="H42" s="56">
        <f t="shared" ca="1" si="47"/>
        <v>-57</v>
      </c>
      <c r="I42" s="55" t="s">
        <v>37</v>
      </c>
      <c r="J42" s="56">
        <f t="shared" ca="1" si="48"/>
        <v>5</v>
      </c>
      <c r="K42" s="57" t="s">
        <v>44</v>
      </c>
      <c r="L42" s="56">
        <f ca="1">INDEX(AM66:AT66,AK38)</f>
        <v>-5</v>
      </c>
      <c r="M42" s="52"/>
      <c r="O42" s="1"/>
      <c r="P42" s="1"/>
      <c r="AC42" s="5"/>
      <c r="AJ42" s="52"/>
      <c r="AW42" s="5"/>
      <c r="AX42" s="5"/>
      <c r="AY42" s="5"/>
    </row>
    <row r="43" spans="1:55" ht="14.25" customHeight="1" x14ac:dyDescent="0.3">
      <c r="A43" s="55" t="s">
        <v>6</v>
      </c>
      <c r="B43" s="56">
        <f t="shared" ca="1" si="45"/>
        <v>-1</v>
      </c>
      <c r="C43" s="55" t="s">
        <v>13</v>
      </c>
      <c r="D43" s="56">
        <f ca="1">INDEX(AM48:AT48,AK20)</f>
        <v>0</v>
      </c>
      <c r="E43" s="55" t="s">
        <v>20</v>
      </c>
      <c r="F43" s="56">
        <f t="shared" ca="1" si="46"/>
        <v>8</v>
      </c>
      <c r="G43" s="55" t="s">
        <v>31</v>
      </c>
      <c r="H43" s="56">
        <f t="shared" ca="1" si="47"/>
        <v>62</v>
      </c>
      <c r="I43" s="55" t="s">
        <v>38</v>
      </c>
      <c r="J43" s="56">
        <f t="shared" ca="1" si="48"/>
        <v>-1</v>
      </c>
      <c r="K43" s="57"/>
      <c r="L43" s="58"/>
      <c r="M43" s="52"/>
      <c r="O43" s="1"/>
      <c r="P43" s="1"/>
      <c r="AC43" s="5"/>
      <c r="AJ43" s="52"/>
      <c r="AW43" s="5"/>
      <c r="AX43" s="5"/>
      <c r="AY43" s="5"/>
    </row>
    <row r="44" spans="1:55" ht="14.25" customHeight="1" x14ac:dyDescent="0.3">
      <c r="A44" s="55" t="s">
        <v>7</v>
      </c>
      <c r="B44" s="56">
        <f t="shared" ca="1" si="45"/>
        <v>1</v>
      </c>
      <c r="C44" s="55" t="s">
        <v>14</v>
      </c>
      <c r="D44" s="56">
        <f ca="1">INDEX(AM49:AT49,AK21)</f>
        <v>-5</v>
      </c>
      <c r="E44" s="55" t="s">
        <v>21</v>
      </c>
      <c r="F44" s="56">
        <f t="shared" ca="1" si="46"/>
        <v>-2</v>
      </c>
      <c r="G44" s="55" t="s">
        <v>32</v>
      </c>
      <c r="H44" s="56">
        <f t="shared" ca="1" si="47"/>
        <v>-61</v>
      </c>
      <c r="I44" s="55" t="s">
        <v>39</v>
      </c>
      <c r="J44" s="56">
        <f t="shared" ca="1" si="48"/>
        <v>12.2</v>
      </c>
      <c r="K44" s="57"/>
      <c r="L44" s="58"/>
      <c r="M44" s="52"/>
      <c r="O44" s="1"/>
      <c r="P44" s="1"/>
      <c r="AC44" s="5"/>
      <c r="AJ44" s="52"/>
      <c r="AW44" s="5"/>
      <c r="AX44" s="5"/>
      <c r="AY44" s="5"/>
    </row>
    <row r="45" spans="1:55" ht="14.25" customHeight="1" x14ac:dyDescent="0.3">
      <c r="A45" s="55" t="s">
        <v>8</v>
      </c>
      <c r="B45" s="56">
        <f t="shared" ca="1" si="45"/>
        <v>-8</v>
      </c>
      <c r="C45" s="55" t="s">
        <v>15</v>
      </c>
      <c r="D45" s="56">
        <f ca="1">INDEX(AM50:AT50,AK22)</f>
        <v>-7</v>
      </c>
      <c r="E45" s="55" t="s">
        <v>22</v>
      </c>
      <c r="F45" s="56">
        <f t="shared" ca="1" si="46"/>
        <v>3</v>
      </c>
      <c r="G45" s="55" t="s">
        <v>33</v>
      </c>
      <c r="H45" s="56">
        <f t="shared" ca="1" si="47"/>
        <v>-37</v>
      </c>
      <c r="I45" s="55" t="s">
        <v>40</v>
      </c>
      <c r="J45" s="56">
        <f t="shared" ca="1" si="48"/>
        <v>-11.5</v>
      </c>
      <c r="K45" s="57"/>
      <c r="L45" s="58"/>
      <c r="M45" s="52"/>
      <c r="O45" s="1"/>
      <c r="P45" s="1"/>
      <c r="AC45" s="5"/>
      <c r="AJ45" s="52"/>
      <c r="AW45" s="5"/>
      <c r="AX45" s="5"/>
      <c r="AY45" s="5"/>
    </row>
    <row r="46" spans="1:55" ht="14.25" customHeight="1" x14ac:dyDescent="0.3">
      <c r="A46" s="55" t="s">
        <v>9</v>
      </c>
      <c r="B46" s="56">
        <f t="shared" ca="1" si="45"/>
        <v>-10</v>
      </c>
      <c r="C46" s="55" t="s">
        <v>16</v>
      </c>
      <c r="D46" s="56">
        <f ca="1">INDEX(AM51:AT51,AK23)</f>
        <v>-10</v>
      </c>
      <c r="E46" s="55" t="s">
        <v>27</v>
      </c>
      <c r="F46" s="56">
        <f ca="1">INDEX(S58:Z58,Q30)</f>
        <v>31</v>
      </c>
      <c r="G46" s="55" t="s">
        <v>34</v>
      </c>
      <c r="H46" s="56">
        <f t="shared" ca="1" si="47"/>
        <v>-49</v>
      </c>
      <c r="I46" s="55" t="s">
        <v>41</v>
      </c>
      <c r="J46" s="56">
        <f t="shared" ca="1" si="48"/>
        <v>-12</v>
      </c>
      <c r="K46" s="57"/>
      <c r="L46" s="58"/>
      <c r="M46" s="52"/>
      <c r="O46" s="1"/>
      <c r="P46" s="1"/>
      <c r="AC46" s="5"/>
      <c r="AJ46" s="52"/>
      <c r="AW46" s="5"/>
      <c r="AX46" s="5"/>
      <c r="AY46" s="5"/>
    </row>
    <row r="47" spans="1:55" ht="22.5" customHeight="1" x14ac:dyDescent="0.3">
      <c r="A47" s="74" t="s">
        <v>73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1"/>
      <c r="S47" s="5" t="s">
        <v>25</v>
      </c>
      <c r="AC47" s="5"/>
      <c r="AJ47" s="52"/>
      <c r="AM47" s="5" t="s">
        <v>25</v>
      </c>
      <c r="AW47" s="5"/>
      <c r="AX47" s="5"/>
      <c r="AY47" s="5"/>
    </row>
    <row r="48" spans="1:55" ht="78" customHeight="1" x14ac:dyDescent="0.3">
      <c r="A48" s="75" t="s">
        <v>84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1"/>
      <c r="S48" s="5">
        <f t="shared" ref="S48:S66" ca="1" si="49">AA20+AB20</f>
        <v>7</v>
      </c>
      <c r="T48" s="5">
        <f ca="1">IF(AND(AA20-AB20&lt;0,$M$14&gt;0.5),AB20-AA20,AA20-AB20)</f>
        <v>5</v>
      </c>
      <c r="U48" s="5">
        <f t="shared" ref="U48:U66" ca="1" si="50">-AA20+AB20</f>
        <v>-5</v>
      </c>
      <c r="V48" s="5">
        <f t="shared" ref="V48:V66" ca="1" si="51">-AA20-AB20</f>
        <v>-7</v>
      </c>
      <c r="W48" s="5">
        <f ca="1">IF(AND(AA20-AB20&lt;0,$M$14&gt;0.5),AB20-AA20+AC20,AA20-AB20+AC20)</f>
        <v>7</v>
      </c>
      <c r="X48" s="5">
        <f t="shared" ref="X48:X66" ca="1" si="52">-AA20-AB20+AC20</f>
        <v>-5</v>
      </c>
      <c r="Y48" s="5">
        <f t="shared" ref="Y48:Y66" ca="1" si="53">-AA20+AB20-AC20</f>
        <v>-7</v>
      </c>
      <c r="Z48" s="5">
        <f ca="1">IF(AND(AA20-AB20&lt;0,$M$14&gt;0.5),IF(AND(AB20-AA20-AC20&lt;0,$M$14&gt;0.5),AB20-AA20-ROUND((AB20-AA20)/AE20,0),AB20-AA20-AC20),IF(AND(AA20-AB20-AC20&lt;0,$M$14&gt;0.5),AA20-AB20-ROUND((AA20-AB20)/AE20,0),AA20-AB20-AC20))</f>
        <v>3</v>
      </c>
      <c r="AC48" s="5"/>
      <c r="AJ48" s="52"/>
      <c r="AM48" s="5">
        <f t="shared" ref="AM48:AM66" ca="1" si="54">AU20+AV20</f>
        <v>16</v>
      </c>
      <c r="AN48" s="5">
        <f ca="1">IF(AND(AU20-AV20&lt;0,$M$14&gt;0.5),AV20-AU20,AU20-AV20)</f>
        <v>0</v>
      </c>
      <c r="AO48" s="5">
        <f t="shared" ref="AO48:AO66" ca="1" si="55">-AU20+AV20</f>
        <v>0</v>
      </c>
      <c r="AP48" s="5">
        <f t="shared" ref="AP48:AP66" ca="1" si="56">-AU20-AV20</f>
        <v>-16</v>
      </c>
      <c r="AQ48" s="5">
        <f ca="1">IF(AND(AU20-AV20&lt;0,$M$14&gt;0.5),AV20-AU20+AW20,AU20-AV20+AW20)</f>
        <v>3</v>
      </c>
      <c r="AR48" s="5">
        <f t="shared" ref="AR48:AR66" ca="1" si="57">-AU20-AV20+AW20</f>
        <v>-13</v>
      </c>
      <c r="AS48" s="5">
        <f t="shared" ref="AS48:AS66" ca="1" si="58">-AU20+AV20-AW20</f>
        <v>-3</v>
      </c>
      <c r="AT48" s="5">
        <f ca="1">IF(AND(AU20-AV20&lt;0,$M$14&gt;0.5),IF(AND(AV20-AU20-AW20&lt;0,$M$14&gt;0.5),AV20-AU20-ROUND((AV20-AU20)/AY20,0),AV20-AU20-AW20),IF(AND(AU20-AV20-AW20&lt;0,$M$14&gt;0.5),AU20-AV20-ROUND((AU20-AV20)/AY20,0),AU20-AV20-AW20))</f>
        <v>-3</v>
      </c>
      <c r="AW48" s="5"/>
      <c r="AX48" s="5"/>
      <c r="AY48" s="5"/>
    </row>
    <row r="49" spans="1:51" ht="86.25" customHeight="1" x14ac:dyDescent="0.3">
      <c r="A49" s="77" t="s">
        <v>74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1"/>
      <c r="S49" s="5">
        <f t="shared" ca="1" si="49"/>
        <v>11</v>
      </c>
      <c r="T49" s="5">
        <f ca="1">IF(AND(AA21-AB21&lt;0,$M$14&gt;0.5),AB21-AA21,AA21-AB21)</f>
        <v>-5</v>
      </c>
      <c r="U49" s="5">
        <f t="shared" ca="1" si="50"/>
        <v>5</v>
      </c>
      <c r="V49" s="5">
        <f t="shared" ca="1" si="51"/>
        <v>-11</v>
      </c>
      <c r="W49" s="5">
        <f ca="1">IF(AND(AA21-AB21&lt;0,$M$14&gt;0.5),AB21-AA21+AC21,AA21-AB21+AC21)</f>
        <v>5</v>
      </c>
      <c r="X49" s="5">
        <f t="shared" ca="1" si="52"/>
        <v>-1</v>
      </c>
      <c r="Y49" s="5">
        <f t="shared" ca="1" si="53"/>
        <v>-5</v>
      </c>
      <c r="Z49" s="5">
        <f ca="1">IF(AND(AA21-AB21&lt;0,$M$14&gt;0.5),IF(AND(AB21-AA21-AC21&lt;0,$M$14&gt;0.5),AB21-AA21-ROUND((AB21-AA21)/AE21,0),AB21-AA21-AC21),IF(AND(AA21-AB21-AC21&lt;0,$M$14&gt;0.5),AA21-AB21-ROUND((AA21-AB21)/AE21,0),AA21-AB21-AC21))</f>
        <v>-15</v>
      </c>
      <c r="AC49" s="5"/>
      <c r="AJ49" s="52"/>
      <c r="AM49" s="5">
        <f t="shared" ca="1" si="54"/>
        <v>9</v>
      </c>
      <c r="AN49" s="5">
        <f ca="1">IF(AND(AU21-AV21&lt;0,$M$14&gt;0.5),AV21-AU21,AU21-AV21)</f>
        <v>-5</v>
      </c>
      <c r="AO49" s="5">
        <f t="shared" ca="1" si="55"/>
        <v>5</v>
      </c>
      <c r="AP49" s="5">
        <f t="shared" ca="1" si="56"/>
        <v>-9</v>
      </c>
      <c r="AQ49" s="5">
        <f ca="1">IF(AND(AU21-AV21&lt;0,$M$14&gt;0.5),AV21-AU21+AW21,AU21-AV21+AW21)</f>
        <v>-3</v>
      </c>
      <c r="AR49" s="5">
        <f t="shared" ca="1" si="57"/>
        <v>-7</v>
      </c>
      <c r="AS49" s="5">
        <f t="shared" ca="1" si="58"/>
        <v>3</v>
      </c>
      <c r="AT49" s="5">
        <f ca="1">IF(AND(AU21-AV21&lt;0,$M$14&gt;0.5),IF(AND(AV21-AU21-AW21&lt;0,$M$14&gt;0.5),AV21-AU21-ROUND((AV21-AU21)/AY21,0),AV21-AU21-AW21),IF(AND(AU21-AV21-AW21&lt;0,$M$14&gt;0.5),AU21-AV21-ROUND((AU21-AV21)/AY21,0),AU21-AV21-AW21))</f>
        <v>-7</v>
      </c>
      <c r="AW49" s="5"/>
      <c r="AX49" s="5"/>
      <c r="AY49" s="5"/>
    </row>
    <row r="50" spans="1:51" ht="59.25" customHeight="1" x14ac:dyDescent="0.3">
      <c r="A50" s="79" t="s">
        <v>75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1"/>
      <c r="S50" s="5">
        <f t="shared" ca="1" si="49"/>
        <v>4</v>
      </c>
      <c r="T50" s="5">
        <f ca="1">IF(AND(AA22-AB22&lt;0,$M$14&gt;0.5),AB22-AA22,AA22-AB22)</f>
        <v>0</v>
      </c>
      <c r="U50" s="5">
        <f t="shared" ca="1" si="50"/>
        <v>0</v>
      </c>
      <c r="V50" s="5">
        <f t="shared" ca="1" si="51"/>
        <v>-4</v>
      </c>
      <c r="W50" s="5">
        <f ca="1">IF(AND(AA22-AB22&lt;0,$M$14&gt;0.5),AB22-AA22+AC22,AA22-AB22+AC22)</f>
        <v>2</v>
      </c>
      <c r="X50" s="5">
        <f t="shared" ca="1" si="52"/>
        <v>-2</v>
      </c>
      <c r="Y50" s="5">
        <f t="shared" ca="1" si="53"/>
        <v>-2</v>
      </c>
      <c r="Z50" s="5">
        <f ca="1">IF(AND(AA22-AB22&lt;0,$M$14&gt;0.5),IF(AND(AB22-AA22-AC22&lt;0,$M$14&gt;0.5),AB22-AA22-ROUND((AB22-AA22)/AE22,0),AB22-AA22-AC22),IF(AND(AA22-AB22-AC22&lt;0,$M$14&gt;0.5),AA22-AB22-ROUND((AA22-AB22)/AE22,0),AA22-AB22-AC22))</f>
        <v>-2</v>
      </c>
      <c r="AC50" s="5"/>
      <c r="AJ50" s="52"/>
      <c r="AM50" s="5">
        <f t="shared" ca="1" si="54"/>
        <v>7</v>
      </c>
      <c r="AN50" s="5">
        <f ca="1">IF(AND(AU22-AV22&lt;0,$M$14&gt;0.5),AV22-AU22,AU22-AV22)</f>
        <v>1</v>
      </c>
      <c r="AO50" s="5">
        <f t="shared" ca="1" si="55"/>
        <v>-1</v>
      </c>
      <c r="AP50" s="5">
        <f t="shared" ca="1" si="56"/>
        <v>-7</v>
      </c>
      <c r="AQ50" s="5">
        <f ca="1">IF(AND(AU22-AV22&lt;0,$M$14&gt;0.5),AV22-AU22+AW22,AU22-AV22+AW22)</f>
        <v>3</v>
      </c>
      <c r="AR50" s="5">
        <f t="shared" ca="1" si="57"/>
        <v>-5</v>
      </c>
      <c r="AS50" s="5">
        <f t="shared" ca="1" si="58"/>
        <v>-3</v>
      </c>
      <c r="AT50" s="5">
        <f ca="1">IF(AND(AU22-AV22&lt;0,$M$14&gt;0.5),IF(AND(AV22-AU22-AW22&lt;0,$M$14&gt;0.5),AV22-AU22-ROUND((AV22-AU22)/AY22,0),AV22-AU22-AW22),IF(AND(AU22-AV22-AW22&lt;0,$M$14&gt;0.5),AU22-AV22-ROUND((AU22-AV22)/AY22,0),AU22-AV22-AW22))</f>
        <v>-1</v>
      </c>
      <c r="AW50" s="5"/>
      <c r="AX50" s="5"/>
      <c r="AY50" s="5"/>
    </row>
    <row r="51" spans="1:51" ht="133.5" customHeight="1" x14ac:dyDescent="0.3">
      <c r="A51" s="80" t="s">
        <v>76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1"/>
      <c r="S51" s="5">
        <f t="shared" ca="1" si="49"/>
        <v>11</v>
      </c>
      <c r="T51" s="5">
        <f ca="1">IF(AND(AA23-AB23&lt;0,$M$14&gt;0.5),AB23-AA23,AA23-AB23)</f>
        <v>1</v>
      </c>
      <c r="U51" s="5">
        <f t="shared" ca="1" si="50"/>
        <v>-1</v>
      </c>
      <c r="V51" s="5">
        <f t="shared" ca="1" si="51"/>
        <v>-11</v>
      </c>
      <c r="W51" s="5">
        <f ca="1">IF(AND(AA23-AB23&lt;0,$M$14&gt;0.5),AB23-AA23+AC23,AA23-AB23+AC23)</f>
        <v>6</v>
      </c>
      <c r="X51" s="5">
        <f t="shared" ca="1" si="52"/>
        <v>-6</v>
      </c>
      <c r="Y51" s="5">
        <f t="shared" ca="1" si="53"/>
        <v>-6</v>
      </c>
      <c r="Z51" s="5">
        <f ca="1">IF(AND(AA23-AB23&lt;0,$M$14&gt;0.5),IF(AND(AB23-AA23-AC23&lt;0,$M$14&gt;0.5),AB23-AA23-ROUND((AB23-AA23)/AE23,0),AB23-AA23-AC23),IF(AND(AA23-AB23-AC23&lt;0,$M$14&gt;0.5),AA23-AB23-ROUND((AA23-AB23)/AE23,0),AA23-AB23-AC23))</f>
        <v>-4</v>
      </c>
      <c r="AC51" s="5"/>
      <c r="AJ51" s="52"/>
      <c r="AM51" s="5">
        <f t="shared" ca="1" si="54"/>
        <v>10</v>
      </c>
      <c r="AN51" s="5">
        <f ca="1">IF(AND(AU23-AV23&lt;0,$M$14&gt;0.5),AV23-AU23,AU23-AV23)</f>
        <v>2</v>
      </c>
      <c r="AO51" s="5">
        <f t="shared" ca="1" si="55"/>
        <v>-2</v>
      </c>
      <c r="AP51" s="5">
        <f t="shared" ca="1" si="56"/>
        <v>-10</v>
      </c>
      <c r="AQ51" s="5">
        <f ca="1">IF(AND(AU23-AV23&lt;0,$M$14&gt;0.5),AV23-AU23+AW23,AU23-AV23+AW23)</f>
        <v>9</v>
      </c>
      <c r="AR51" s="5">
        <f t="shared" ca="1" si="57"/>
        <v>-3</v>
      </c>
      <c r="AS51" s="5">
        <f t="shared" ca="1" si="58"/>
        <v>-9</v>
      </c>
      <c r="AT51" s="5">
        <f ca="1">IF(AND(AU23-AV23&lt;0,$M$14&gt;0.5),IF(AND(AV23-AU23-AW23&lt;0,$M$14&gt;0.5),AV23-AU23-ROUND((AV23-AU23)/AY23,0),AV23-AU23-AW23),IF(AND(AU23-AV23-AW23&lt;0,$M$14&gt;0.5),AU23-AV23-ROUND((AU23-AV23)/AY23,0),AU23-AV23-AW23))</f>
        <v>-5</v>
      </c>
      <c r="AW51" s="5"/>
      <c r="AX51" s="5"/>
      <c r="AY51" s="5"/>
    </row>
    <row r="52" spans="1:51" ht="15" customHeight="1" x14ac:dyDescent="0.3">
      <c r="A52" s="59"/>
      <c r="B52" s="60"/>
      <c r="C52" s="60"/>
      <c r="D52" s="60"/>
      <c r="E52" s="60"/>
      <c r="F52" s="60"/>
      <c r="G52" s="60"/>
      <c r="H52" s="59"/>
      <c r="I52" s="60"/>
      <c r="J52" s="60"/>
      <c r="K52" s="60"/>
      <c r="L52" s="3"/>
      <c r="O52" s="3"/>
      <c r="P52" s="1"/>
      <c r="S52" s="5">
        <f t="shared" ca="1" si="49"/>
        <v>9</v>
      </c>
      <c r="T52" s="5">
        <f ca="1">IF(AND(AA24-AB24&lt;0,$M$14&gt;0.5),AB24-AA24,AA24-AB24)</f>
        <v>-1</v>
      </c>
      <c r="U52" s="5">
        <f t="shared" ca="1" si="50"/>
        <v>1</v>
      </c>
      <c r="V52" s="5">
        <f t="shared" ca="1" si="51"/>
        <v>-9</v>
      </c>
      <c r="W52" s="5">
        <f ca="1">IF(AND(AA24-AB24&lt;0,$M$14&gt;0.5),AB24-AA24+AC24,AA24-AB24+AC24)</f>
        <v>7</v>
      </c>
      <c r="X52" s="5">
        <f t="shared" ca="1" si="52"/>
        <v>-1</v>
      </c>
      <c r="Y52" s="5">
        <f t="shared" ca="1" si="53"/>
        <v>-7</v>
      </c>
      <c r="Z52" s="5">
        <f ca="1">IF(AND(AA24-AB24&lt;0,$M$14&gt;0.5),IF(AND(AB24-AA24-AC24&lt;0,$M$14&gt;0.5),AB24-AA24-ROUND((AB24-AA24)/AE24,0),AB24-AA24-AC24),IF(AND(AA24-AB24-AC24&lt;0,$M$14&gt;0.5),AA24-AB24-ROUND((AA24-AB24)/AE24,0),AA24-AB24-AC24))</f>
        <v>-9</v>
      </c>
      <c r="AC52" s="5"/>
      <c r="AJ52" s="52"/>
      <c r="AM52" s="5">
        <f t="shared" ca="1" si="54"/>
        <v>12</v>
      </c>
      <c r="AN52" s="5">
        <f ca="1">IF(AND(AU24-AV24&lt;0,$M$14&gt;0.5),AV24-AU24,AU24-AV24)</f>
        <v>-4</v>
      </c>
      <c r="AO52" s="5">
        <f t="shared" ca="1" si="55"/>
        <v>4</v>
      </c>
      <c r="AP52" s="5">
        <f t="shared" ca="1" si="56"/>
        <v>-12</v>
      </c>
      <c r="AQ52" s="5">
        <f ca="1">IF(AND(AU24-AV24&lt;0,$M$14&gt;0.5),AV24-AU24+AW24,AU24-AV24+AW24)</f>
        <v>1</v>
      </c>
      <c r="AR52" s="5">
        <f t="shared" ca="1" si="57"/>
        <v>-7</v>
      </c>
      <c r="AS52" s="5">
        <f t="shared" ca="1" si="58"/>
        <v>-1</v>
      </c>
      <c r="AT52" s="5">
        <f ca="1">IF(AND(AU24-AV24&lt;0,$M$14&gt;0.5),IF(AND(AV24-AU24-AW24&lt;0,$M$14&gt;0.5),AV24-AU24-ROUND((AV24-AU24)/AY24,0),AV24-AU24-AW24),IF(AND(AU24-AV24-AW24&lt;0,$M$14&gt;0.5),AU24-AV24-ROUND((AU24-AV24)/AY24,0),AU24-AV24-AW24))</f>
        <v>-9</v>
      </c>
      <c r="AW52" s="5"/>
      <c r="AX52" s="5"/>
      <c r="AY52" s="5"/>
    </row>
    <row r="53" spans="1:51" ht="15" customHeight="1" x14ac:dyDescent="0.3">
      <c r="A53" s="48"/>
      <c r="B53" s="49"/>
      <c r="C53" s="49"/>
      <c r="D53" s="49"/>
      <c r="E53" s="49"/>
      <c r="F53" s="49"/>
      <c r="G53" s="49"/>
      <c r="H53" s="48"/>
      <c r="I53" s="49"/>
      <c r="J53" s="49"/>
      <c r="K53" s="49"/>
      <c r="O53" s="1"/>
      <c r="P53" s="1"/>
      <c r="S53" s="5">
        <f t="shared" ca="1" si="49"/>
        <v>8</v>
      </c>
      <c r="T53" s="5">
        <f ca="1">IF(AND(AA25-AB25&lt;0,$M$14&gt;0.5),AB25-AA25,AA25-AB25)</f>
        <v>6</v>
      </c>
      <c r="U53" s="5">
        <f t="shared" ca="1" si="50"/>
        <v>-6</v>
      </c>
      <c r="V53" s="5">
        <f t="shared" ca="1" si="51"/>
        <v>-8</v>
      </c>
      <c r="W53" s="5">
        <f ca="1">IF(AND(AA25-AB25&lt;0,$M$14&gt;0.5),AB25-AA25+AC25,AA25-AB25+AC25)</f>
        <v>7</v>
      </c>
      <c r="X53" s="5">
        <f t="shared" ca="1" si="52"/>
        <v>-7</v>
      </c>
      <c r="Y53" s="5">
        <f t="shared" ca="1" si="53"/>
        <v>-7</v>
      </c>
      <c r="Z53" s="5">
        <f ca="1">IF(AND(AA25-AB25&lt;0,$M$14&gt;0.5),IF(AND(AB25-AA25-AC25&lt;0,$M$14&gt;0.5),AB25-AA25-ROUND((AB25-AA25)/AE25,0),AB25-AA25-AC25),IF(AND(AA25-AB25-AC25&lt;0,$M$14&gt;0.5),AA25-AB25-ROUND((AA25-AB25)/AE25,0),AA25-AB25-AC25))</f>
        <v>5</v>
      </c>
      <c r="AC53" s="5"/>
      <c r="AJ53" s="52"/>
      <c r="AM53" s="5">
        <f t="shared" ca="1" si="54"/>
        <v>10</v>
      </c>
      <c r="AN53" s="5">
        <f ca="1">IF(AND(AU25-AV25&lt;0,$M$14&gt;0.5),AV25-AU25,AU25-AV25)</f>
        <v>2</v>
      </c>
      <c r="AO53" s="5">
        <f t="shared" ca="1" si="55"/>
        <v>-2</v>
      </c>
      <c r="AP53" s="5">
        <f t="shared" ca="1" si="56"/>
        <v>-10</v>
      </c>
      <c r="AQ53" s="5">
        <f ca="1">IF(AND(AU25-AV25&lt;0,$M$14&gt;0.5),AV25-AU25+AW25,AU25-AV25+AW25)</f>
        <v>4</v>
      </c>
      <c r="AR53" s="5">
        <f t="shared" ca="1" si="57"/>
        <v>-8</v>
      </c>
      <c r="AS53" s="5">
        <f t="shared" ca="1" si="58"/>
        <v>-4</v>
      </c>
      <c r="AT53" s="5">
        <f ca="1">IF(AND(AU25-AV25&lt;0,$M$14&gt;0.5),IF(AND(AV25-AU25-AW25&lt;0,$M$14&gt;0.5),AV25-AU25-ROUND((AV25-AU25)/AY25,0),AV25-AU25-AW25),IF(AND(AU25-AV25-AW25&lt;0,$M$14&gt;0.5),AU25-AV25-ROUND((AU25-AV25)/AY25,0),AU25-AV25-AW25))</f>
        <v>0</v>
      </c>
      <c r="AW53" s="5"/>
      <c r="AX53" s="5"/>
      <c r="AY53" s="5"/>
    </row>
    <row r="54" spans="1:51" ht="15" customHeight="1" x14ac:dyDescent="0.3">
      <c r="A54" s="48"/>
      <c r="B54" s="49"/>
      <c r="C54" s="49"/>
      <c r="D54" s="49"/>
      <c r="E54" s="49"/>
      <c r="F54" s="49"/>
      <c r="G54" s="49"/>
      <c r="H54" s="48"/>
      <c r="I54" s="49"/>
      <c r="J54" s="49"/>
      <c r="K54" s="49"/>
      <c r="O54" s="1"/>
      <c r="P54" s="1"/>
      <c r="S54" s="5">
        <f t="shared" ca="1" si="49"/>
        <v>10</v>
      </c>
      <c r="T54" s="5">
        <f ca="1">IF(AND(AA26-AB26&lt;0,$M$14&gt;0.5),AB26-AA26,AA26-AB26)</f>
        <v>2</v>
      </c>
      <c r="U54" s="5">
        <f t="shared" ca="1" si="50"/>
        <v>-2</v>
      </c>
      <c r="V54" s="5">
        <f t="shared" ca="1" si="51"/>
        <v>-10</v>
      </c>
      <c r="W54" s="5">
        <f ca="1">IF(AND(AA26-AB26&lt;0,$M$14&gt;0.5),AB26-AA26+AC26,AA26-AB26+AC26)</f>
        <v>11</v>
      </c>
      <c r="X54" s="5">
        <f t="shared" ca="1" si="52"/>
        <v>-1</v>
      </c>
      <c r="Y54" s="5">
        <f t="shared" ca="1" si="53"/>
        <v>-11</v>
      </c>
      <c r="Z54" s="5">
        <f ca="1">IF(AND(AA26-AB26&lt;0,$M$14&gt;0.5),IF(AND(AB26-AA26-AC26&lt;0,$M$14&gt;0.5),AB26-AA26-ROUND((AB26-AA26)/AE26,0),AB26-AA26-AC26),IF(AND(AA26-AB26-AC26&lt;0,$M$14&gt;0.5),AA26-AB26-ROUND((AA26-AB26)/AE26,0),AA26-AB26-AC26))</f>
        <v>-7</v>
      </c>
      <c r="AC54" s="5"/>
      <c r="AJ54" s="52"/>
      <c r="AM54" s="5">
        <f t="shared" ca="1" si="54"/>
        <v>12</v>
      </c>
      <c r="AN54" s="5">
        <f ca="1">IF(AND(AU26-AV26&lt;0,$M$14&gt;0.5),AV26-AU26,AU26-AV26)</f>
        <v>2</v>
      </c>
      <c r="AO54" s="5">
        <f t="shared" ca="1" si="55"/>
        <v>-2</v>
      </c>
      <c r="AP54" s="5">
        <f t="shared" ca="1" si="56"/>
        <v>-12</v>
      </c>
      <c r="AQ54" s="5">
        <f ca="1">IF(AND(AU26-AV26&lt;0,$M$14&gt;0.5),AV26-AU26+AW26,AU26-AV26+AW26)</f>
        <v>10</v>
      </c>
      <c r="AR54" s="5">
        <f t="shared" ca="1" si="57"/>
        <v>-4</v>
      </c>
      <c r="AS54" s="5">
        <f t="shared" ca="1" si="58"/>
        <v>-10</v>
      </c>
      <c r="AT54" s="5">
        <f ca="1">IF(AND(AU26-AV26&lt;0,$M$14&gt;0.5),IF(AND(AV26-AU26-AW26&lt;0,$M$14&gt;0.5),AV26-AU26-ROUND((AV26-AU26)/AY26,0),AV26-AU26-AW26),IF(AND(AU26-AV26-AW26&lt;0,$M$14&gt;0.5),AU26-AV26-ROUND((AU26-AV26)/AY26,0),AU26-AV26-AW26))</f>
        <v>-6</v>
      </c>
      <c r="AW54" s="5"/>
      <c r="AX54" s="5"/>
      <c r="AY54" s="5"/>
    </row>
    <row r="55" spans="1:51" ht="15" customHeight="1" x14ac:dyDescent="0.3">
      <c r="A55" s="48"/>
      <c r="B55" s="49"/>
      <c r="C55" s="49"/>
      <c r="D55" s="49"/>
      <c r="E55" s="49"/>
      <c r="F55" s="49"/>
      <c r="G55" s="49"/>
      <c r="H55" s="48"/>
      <c r="I55" s="49"/>
      <c r="J55" s="49"/>
      <c r="K55" s="49"/>
      <c r="O55" s="1"/>
      <c r="P55" s="1"/>
      <c r="S55" s="5">
        <f t="shared" ca="1" si="49"/>
        <v>11</v>
      </c>
      <c r="T55" s="5">
        <f ca="1">IF(AND(AA27-AB27&lt;0,$M$14&gt;0.5),AB27-AA27,AA27-AB27)</f>
        <v>9</v>
      </c>
      <c r="U55" s="5">
        <f t="shared" ca="1" si="50"/>
        <v>-9</v>
      </c>
      <c r="V55" s="5">
        <f t="shared" ca="1" si="51"/>
        <v>-11</v>
      </c>
      <c r="W55" s="5">
        <f ca="1">IF(AND(AA27-AB27&lt;0,$M$14&gt;0.5),AB27-AA27+AC27,AA27-AB27+AC27)</f>
        <v>15</v>
      </c>
      <c r="X55" s="5">
        <f t="shared" ca="1" si="52"/>
        <v>-5</v>
      </c>
      <c r="Y55" s="5">
        <f t="shared" ca="1" si="53"/>
        <v>-15</v>
      </c>
      <c r="Z55" s="5">
        <f ca="1">IF(AND(AA27-AB27&lt;0,$M$14&gt;0.5),IF(AND(AB27-AA27-AC27&lt;0,$M$14&gt;0.5),AB27-AA27-ROUND((AB27-AA27)/AE27,0),AB27-AA27-AC27),IF(AND(AA27-AB27-AC27&lt;0,$M$14&gt;0.5),AA27-AB27-ROUND((AA27-AB27)/AE27,0),AA27-AB27-AC27))</f>
        <v>3</v>
      </c>
      <c r="AC55" s="5"/>
      <c r="AJ55" s="52"/>
      <c r="AM55" s="5">
        <f t="shared" ca="1" si="54"/>
        <v>8</v>
      </c>
      <c r="AN55" s="5">
        <f ca="1">IF(AND(AU27-AV27&lt;0,$M$14&gt;0.5),AV27-AU27,AU27-AV27)</f>
        <v>4</v>
      </c>
      <c r="AO55" s="5">
        <f t="shared" ca="1" si="55"/>
        <v>-4</v>
      </c>
      <c r="AP55" s="5">
        <f t="shared" ca="1" si="56"/>
        <v>-8</v>
      </c>
      <c r="AQ55" s="5">
        <f ca="1">IF(AND(AU27-AV27&lt;0,$M$14&gt;0.5),AV27-AU27+AW27,AU27-AV27+AW27)</f>
        <v>7</v>
      </c>
      <c r="AR55" s="5">
        <f t="shared" ca="1" si="57"/>
        <v>-5</v>
      </c>
      <c r="AS55" s="5">
        <f t="shared" ca="1" si="58"/>
        <v>-7</v>
      </c>
      <c r="AT55" s="5">
        <f ca="1">IF(AND(AU27-AV27&lt;0,$M$14&gt;0.5),IF(AND(AV27-AU27-AW27&lt;0,$M$14&gt;0.5),AV27-AU27-ROUND((AV27-AU27)/AY27,0),AV27-AU27-AW27),IF(AND(AU27-AV27-AW27&lt;0,$M$14&gt;0.5),AU27-AV27-ROUND((AU27-AV27)/AY27,0),AU27-AV27-AW27))</f>
        <v>1</v>
      </c>
      <c r="AW55" s="5"/>
      <c r="AX55" s="5"/>
      <c r="AY55" s="5"/>
    </row>
    <row r="56" spans="1:51" ht="15" customHeight="1" x14ac:dyDescent="0.3">
      <c r="A56" s="48"/>
      <c r="B56" s="49"/>
      <c r="C56" s="49"/>
      <c r="D56" s="49"/>
      <c r="E56" s="49"/>
      <c r="F56" s="49"/>
      <c r="G56" s="49"/>
      <c r="H56" s="48"/>
      <c r="I56" s="49"/>
      <c r="J56" s="49"/>
      <c r="K56" s="49"/>
      <c r="O56" s="1"/>
      <c r="P56" s="1"/>
      <c r="S56" s="5">
        <f t="shared" ca="1" si="49"/>
        <v>10</v>
      </c>
      <c r="T56" s="5">
        <f ca="1">IF(AND(AA28-AB28&lt;0,$M$14&gt;0.5),AB28-AA28,AA28-AB28)</f>
        <v>4</v>
      </c>
      <c r="U56" s="5">
        <f t="shared" ca="1" si="50"/>
        <v>-4</v>
      </c>
      <c r="V56" s="5">
        <f t="shared" ca="1" si="51"/>
        <v>-10</v>
      </c>
      <c r="W56" s="5">
        <f ca="1">IF(AND(AA28-AB28&lt;0,$M$14&gt;0.5),AB28-AA28+AC28,AA28-AB28+AC28)</f>
        <v>8</v>
      </c>
      <c r="X56" s="5">
        <f t="shared" ca="1" si="52"/>
        <v>-6</v>
      </c>
      <c r="Y56" s="5">
        <f t="shared" ca="1" si="53"/>
        <v>-8</v>
      </c>
      <c r="Z56" s="5">
        <f ca="1">IF(AND(AA28-AB28&lt;0,$M$14&gt;0.5),IF(AND(AB28-AA28-AC28&lt;0,$M$14&gt;0.5),AB28-AA28-ROUND((AB28-AA28)/AE28,0),AB28-AA28-AC28),IF(AND(AA28-AB28-AC28&lt;0,$M$14&gt;0.5),AA28-AB28-ROUND((AA28-AB28)/AE28,0),AA28-AB28-AC28))</f>
        <v>0</v>
      </c>
      <c r="AC56" s="5"/>
      <c r="AJ56" s="52"/>
      <c r="AM56" s="5">
        <f t="shared" ca="1" si="54"/>
        <v>16</v>
      </c>
      <c r="AN56" s="5">
        <f ca="1">IF(AND(AU28-AV28&lt;0,$M$14&gt;0.5),AV28-AU28,AU28-AV28)</f>
        <v>2</v>
      </c>
      <c r="AO56" s="5">
        <f t="shared" ca="1" si="55"/>
        <v>-2</v>
      </c>
      <c r="AP56" s="5">
        <f t="shared" ca="1" si="56"/>
        <v>-16</v>
      </c>
      <c r="AQ56" s="5">
        <f ca="1">IF(AND(AU28-AV28&lt;0,$M$14&gt;0.5),AV28-AU28+AW28,AU28-AV28+AW28)</f>
        <v>4</v>
      </c>
      <c r="AR56" s="5">
        <f t="shared" ca="1" si="57"/>
        <v>-14</v>
      </c>
      <c r="AS56" s="5">
        <f t="shared" ca="1" si="58"/>
        <v>-4</v>
      </c>
      <c r="AT56" s="5">
        <f ca="1">IF(AND(AU28-AV28&lt;0,$M$14&gt;0.5),IF(AND(AV28-AU28-AW28&lt;0,$M$14&gt;0.5),AV28-AU28-ROUND((AV28-AU28)/AY28,0),AV28-AU28-AW28),IF(AND(AU28-AV28-AW28&lt;0,$M$14&gt;0.5),AU28-AV28-ROUND((AU28-AV28)/AY28,0),AU28-AV28-AW28))</f>
        <v>0</v>
      </c>
      <c r="AW56" s="5"/>
      <c r="AX56" s="5"/>
      <c r="AY56" s="5"/>
    </row>
    <row r="57" spans="1:51" ht="15" customHeight="1" x14ac:dyDescent="0.3">
      <c r="A57" s="48"/>
      <c r="B57" s="49"/>
      <c r="C57" s="49"/>
      <c r="D57" s="49"/>
      <c r="E57" s="49"/>
      <c r="F57" s="49"/>
      <c r="G57" s="49"/>
      <c r="H57" s="48"/>
      <c r="I57" s="49"/>
      <c r="J57" s="49"/>
      <c r="K57" s="49"/>
      <c r="O57" s="1"/>
      <c r="P57" s="1"/>
      <c r="S57" s="5">
        <f t="shared" ca="1" si="49"/>
        <v>9</v>
      </c>
      <c r="T57" s="5">
        <f ca="1">IF(AND(AA29-AB29&lt;0,$M$14&gt;0.5),AB29-AA29,AA29-AB29)</f>
        <v>-7</v>
      </c>
      <c r="U57" s="5">
        <f t="shared" ca="1" si="50"/>
        <v>7</v>
      </c>
      <c r="V57" s="5">
        <f t="shared" ca="1" si="51"/>
        <v>-9</v>
      </c>
      <c r="W57" s="5">
        <f ca="1">IF(AND(AA29-AB29&lt;0,$M$14&gt;0.5),AB29-AA29+AC29,AA29-AB29+AC29)</f>
        <v>3</v>
      </c>
      <c r="X57" s="5">
        <f t="shared" ca="1" si="52"/>
        <v>1</v>
      </c>
      <c r="Y57" s="5">
        <f t="shared" ca="1" si="53"/>
        <v>-3</v>
      </c>
      <c r="Z57" s="5">
        <f ca="1">IF(AND(AA29-AB29&lt;0,$M$14&gt;0.5),IF(AND(AB29-AA29-AC29&lt;0,$M$14&gt;0.5),AB29-AA29-ROUND((AB29-AA29)/AE29,0),AB29-AA29-AC29),IF(AND(AA29-AB29-AC29&lt;0,$M$14&gt;0.5),AA29-AB29-ROUND((AA29-AB29)/AE29,0),AA29-AB29-AC29))</f>
        <v>-17</v>
      </c>
      <c r="AC57" s="5"/>
      <c r="AJ57" s="52"/>
      <c r="AM57" s="5">
        <f t="shared" ca="1" si="54"/>
        <v>13</v>
      </c>
      <c r="AN57" s="5">
        <f ca="1">IF(AND(AU29-AV29&lt;0,$M$14&gt;0.5),AV29-AU29,AU29-AV29)</f>
        <v>-3</v>
      </c>
      <c r="AO57" s="5">
        <f t="shared" ca="1" si="55"/>
        <v>3</v>
      </c>
      <c r="AP57" s="5">
        <f t="shared" ca="1" si="56"/>
        <v>-13</v>
      </c>
      <c r="AQ57" s="5">
        <f ca="1">IF(AND(AU29-AV29&lt;0,$M$14&gt;0.5),AV29-AU29+AW29,AU29-AV29+AW29)</f>
        <v>0</v>
      </c>
      <c r="AR57" s="5">
        <f t="shared" ca="1" si="57"/>
        <v>-10</v>
      </c>
      <c r="AS57" s="5">
        <f t="shared" ca="1" si="58"/>
        <v>0</v>
      </c>
      <c r="AT57" s="5">
        <f ca="1">IF(AND(AU29-AV29&lt;0,$M$14&gt;0.5),IF(AND(AV29-AU29-AW29&lt;0,$M$14&gt;0.5),AV29-AU29-ROUND((AV29-AU29)/AY29,0),AV29-AU29-AW29),IF(AND(AU29-AV29-AW29&lt;0,$M$14&gt;0.5),AU29-AV29-ROUND((AU29-AV29)/AY29,0),AU29-AV29-AW29))</f>
        <v>-6</v>
      </c>
      <c r="AW57" s="5"/>
      <c r="AX57" s="5"/>
      <c r="AY57" s="5"/>
    </row>
    <row r="58" spans="1:51" ht="15" customHeight="1" x14ac:dyDescent="0.3">
      <c r="A58" s="48"/>
      <c r="B58" s="49"/>
      <c r="C58" s="49"/>
      <c r="D58" s="49"/>
      <c r="E58" s="49"/>
      <c r="F58" s="49"/>
      <c r="G58" s="49"/>
      <c r="H58" s="48"/>
      <c r="I58" s="49"/>
      <c r="J58" s="49"/>
      <c r="K58" s="49"/>
      <c r="O58" s="1"/>
      <c r="P58" s="1"/>
      <c r="S58" s="5">
        <f t="shared" ca="1" si="49"/>
        <v>69</v>
      </c>
      <c r="T58" s="5">
        <f ca="1">IF(AND(AA30-AB30&lt;0,$M$14&gt;0.5),AB30-AA30,AA30-AB30)</f>
        <v>-31</v>
      </c>
      <c r="U58" s="5">
        <f t="shared" ca="1" si="50"/>
        <v>31</v>
      </c>
      <c r="V58" s="5">
        <f t="shared" ca="1" si="51"/>
        <v>-69</v>
      </c>
      <c r="W58" s="5">
        <f ca="1">IF(AND(AA30-AB30&lt;0,$M$14&gt;0.5),AB30-AA30+AC30,AA30-AB30+AC30)</f>
        <v>14</v>
      </c>
      <c r="X58" s="5">
        <f t="shared" ca="1" si="52"/>
        <v>-24</v>
      </c>
      <c r="Y58" s="5">
        <f t="shared" ca="1" si="53"/>
        <v>-14</v>
      </c>
      <c r="Z58" s="5">
        <f ca="1">IF(AND(AA30-AB30&lt;0,$M$14&gt;0.5),IF(AND(AB30-AA30-AC30&lt;0,$M$14&gt;0.5),AB30-AA30-ROUND((AB30-AA30)/AE30,0),AB30-AA30-AC30),IF(AND(AA30-AB30-AC30&lt;0,$M$14&gt;0.5),AA30-AB30-ROUND((AA30-AB30)/AE30,0),AA30-AB30-AC30))</f>
        <v>-76</v>
      </c>
      <c r="AC58" s="5"/>
      <c r="AJ58" s="52"/>
      <c r="AM58" s="5">
        <f t="shared" ca="1" si="54"/>
        <v>7.4</v>
      </c>
      <c r="AN58" s="5">
        <f ca="1">IF(AND(AU30-AV30&lt;0,$M$14&gt;0.5),AV30-AU30,AU30-AV30)</f>
        <v>-2.6</v>
      </c>
      <c r="AO58" s="5">
        <f t="shared" ca="1" si="55"/>
        <v>2.6</v>
      </c>
      <c r="AP58" s="5">
        <f t="shared" ca="1" si="56"/>
        <v>-7.4</v>
      </c>
      <c r="AQ58" s="5">
        <f ca="1">IF(AND(AU30-AV30&lt;0,$M$14&gt;0.5),AV30-AU30+AW30,AU30-AV30+AW30)</f>
        <v>6.4</v>
      </c>
      <c r="AR58" s="5">
        <f t="shared" ca="1" si="57"/>
        <v>1.5999999999999996</v>
      </c>
      <c r="AS58" s="5">
        <f t="shared" ca="1" si="58"/>
        <v>-6.4</v>
      </c>
      <c r="AT58" s="5">
        <f ca="1">IF(AND(AU30-AV30&lt;0,$M$14&gt;0.5),IF(AND(AV30-AU30-AW30&lt;0,$M$14&gt;0.5),AV30-AU30-ROUND((AV30-AU30)/AY30,0),AV30-AU30-AW30),IF(AND(AU30-AV30-AW30&lt;0,$M$14&gt;0.5),AU30-AV30-ROUND((AU30-AV30)/AY30,0),AU30-AV30-AW30))</f>
        <v>-11.6</v>
      </c>
      <c r="AW58" s="5"/>
      <c r="AX58" s="5"/>
      <c r="AY58" s="5"/>
    </row>
    <row r="59" spans="1:51" ht="15" customHeight="1" x14ac:dyDescent="0.3">
      <c r="A59" s="48"/>
      <c r="B59" s="49"/>
      <c r="C59" s="49"/>
      <c r="D59" s="49"/>
      <c r="E59" s="49"/>
      <c r="F59" s="49"/>
      <c r="G59" s="49"/>
      <c r="H59" s="48"/>
      <c r="I59" s="49"/>
      <c r="J59" s="49"/>
      <c r="K59" s="49"/>
      <c r="O59" s="1"/>
      <c r="P59" s="1"/>
      <c r="S59" s="5">
        <f t="shared" ca="1" si="49"/>
        <v>24</v>
      </c>
      <c r="T59" s="5">
        <f ca="1">IF(AND(AA31-AB31&lt;0,$M$14&gt;0.5),AB31-AA31,AA31-AB31)</f>
        <v>4</v>
      </c>
      <c r="U59" s="5">
        <f t="shared" ca="1" si="50"/>
        <v>-4</v>
      </c>
      <c r="V59" s="5">
        <f t="shared" ca="1" si="51"/>
        <v>-24</v>
      </c>
      <c r="W59" s="5">
        <f ca="1">IF(AND(AA31-AB31&lt;0,$M$14&gt;0.5),AB31-AA31+AC31,AA31-AB31+AC31)</f>
        <v>9</v>
      </c>
      <c r="X59" s="5">
        <f t="shared" ca="1" si="52"/>
        <v>-19</v>
      </c>
      <c r="Y59" s="5">
        <f t="shared" ca="1" si="53"/>
        <v>-9</v>
      </c>
      <c r="Z59" s="5">
        <f ca="1">IF(AND(AA31-AB31&lt;0,$M$14&gt;0.5),IF(AND(AB31-AA31-AC31&lt;0,$M$14&gt;0.5),AB31-AA31-ROUND((AB31-AA31)/AE31,0),AB31-AA31-AC31),IF(AND(AA31-AB31-AC31&lt;0,$M$14&gt;0.5),AA31-AB31-ROUND((AA31-AB31)/AE31,0),AA31-AB31-AC31))</f>
        <v>-1</v>
      </c>
      <c r="AC59" s="5"/>
      <c r="AJ59" s="52"/>
      <c r="AM59" s="5">
        <f t="shared" ca="1" si="54"/>
        <v>13</v>
      </c>
      <c r="AN59" s="5">
        <f ca="1">IF(AND(AU31-AV31&lt;0,$M$14&gt;0.5),AV31-AU31,AU31-AV31)</f>
        <v>-5</v>
      </c>
      <c r="AO59" s="5">
        <f t="shared" ca="1" si="55"/>
        <v>5</v>
      </c>
      <c r="AP59" s="5">
        <f t="shared" ca="1" si="56"/>
        <v>-13</v>
      </c>
      <c r="AQ59" s="5">
        <f ca="1">IF(AND(AU31-AV31&lt;0,$M$14&gt;0.5),AV31-AU31+AW31,AU31-AV31+AW31)</f>
        <v>-1</v>
      </c>
      <c r="AR59" s="5">
        <f t="shared" ca="1" si="57"/>
        <v>-9</v>
      </c>
      <c r="AS59" s="5">
        <f t="shared" ca="1" si="58"/>
        <v>1</v>
      </c>
      <c r="AT59" s="5">
        <f ca="1">IF(AND(AU31-AV31&lt;0,$M$14&gt;0.5),IF(AND(AV31-AU31-AW31&lt;0,$M$14&gt;0.5),AV31-AU31-ROUND((AV31-AU31)/AY31,0),AV31-AU31-AW31),IF(AND(AU31-AV31-AW31&lt;0,$M$14&gt;0.5),AU31-AV31-ROUND((AU31-AV31)/AY31,0),AU31-AV31-AW31))</f>
        <v>-9</v>
      </c>
      <c r="AW59" s="5"/>
      <c r="AX59" s="5"/>
      <c r="AY59" s="5"/>
    </row>
    <row r="60" spans="1:51" ht="15" customHeight="1" x14ac:dyDescent="0.3">
      <c r="A60" s="48"/>
      <c r="B60" s="49"/>
      <c r="C60" s="49"/>
      <c r="D60" s="49"/>
      <c r="E60" s="49"/>
      <c r="F60" s="49"/>
      <c r="G60" s="49"/>
      <c r="H60" s="48"/>
      <c r="I60" s="49"/>
      <c r="J60" s="49"/>
      <c r="K60" s="49"/>
      <c r="O60" s="1"/>
      <c r="P60" s="1"/>
      <c r="S60" s="5">
        <f t="shared" ca="1" si="49"/>
        <v>56</v>
      </c>
      <c r="T60" s="5">
        <f ca="1">IF(AND(AA32-AB32&lt;0,$M$14&gt;0.5),AB32-AA32,AA32-AB32)</f>
        <v>-42</v>
      </c>
      <c r="U60" s="5">
        <f t="shared" ca="1" si="50"/>
        <v>42</v>
      </c>
      <c r="V60" s="5">
        <f t="shared" ca="1" si="51"/>
        <v>-56</v>
      </c>
      <c r="W60" s="5">
        <f ca="1">IF(AND(AA32-AB32&lt;0,$M$14&gt;0.5),AB32-AA32+AC32,AA32-AB32+AC32)</f>
        <v>-37</v>
      </c>
      <c r="X60" s="5">
        <f t="shared" ca="1" si="52"/>
        <v>-51</v>
      </c>
      <c r="Y60" s="5">
        <f t="shared" ca="1" si="53"/>
        <v>37</v>
      </c>
      <c r="Z60" s="5">
        <f ca="1">IF(AND(AA32-AB32&lt;0,$M$14&gt;0.5),IF(AND(AB32-AA32-AC32&lt;0,$M$14&gt;0.5),AB32-AA32-ROUND((AB32-AA32)/AE32,0),AB32-AA32-AC32),IF(AND(AA32-AB32-AC32&lt;0,$M$14&gt;0.5),AA32-AB32-ROUND((AA32-AB32)/AE32,0),AA32-AB32-AC32))</f>
        <v>-47</v>
      </c>
      <c r="AC60" s="5"/>
      <c r="AJ60" s="52"/>
      <c r="AM60" s="5">
        <f t="shared" ca="1" si="54"/>
        <v>19</v>
      </c>
      <c r="AN60" s="5">
        <f ca="1">IF(AND(AU32-AV32&lt;0,$M$14&gt;0.5),AV32-AU32,AU32-AV32)</f>
        <v>-1</v>
      </c>
      <c r="AO60" s="5">
        <f t="shared" ca="1" si="55"/>
        <v>1</v>
      </c>
      <c r="AP60" s="5">
        <f t="shared" ca="1" si="56"/>
        <v>-19</v>
      </c>
      <c r="AQ60" s="5">
        <f ca="1">IF(AND(AU32-AV32&lt;0,$M$14&gt;0.5),AV32-AU32+AW32,AU32-AV32+AW32)</f>
        <v>0</v>
      </c>
      <c r="AR60" s="5">
        <f t="shared" ca="1" si="57"/>
        <v>-18</v>
      </c>
      <c r="AS60" s="5">
        <f t="shared" ca="1" si="58"/>
        <v>0</v>
      </c>
      <c r="AT60" s="5">
        <f ca="1">IF(AND(AU32-AV32&lt;0,$M$14&gt;0.5),IF(AND(AV32-AU32-AW32&lt;0,$M$14&gt;0.5),AV32-AU32-ROUND((AV32-AU32)/AY32,0),AV32-AU32-AW32),IF(AND(AU32-AV32-AW32&lt;0,$M$14&gt;0.5),AU32-AV32-ROUND((AU32-AV32)/AY32,0),AU32-AV32-AW32))</f>
        <v>-2</v>
      </c>
      <c r="AW60" s="5"/>
      <c r="AX60" s="5"/>
      <c r="AY60" s="5"/>
    </row>
    <row r="61" spans="1:51" ht="15" customHeight="1" x14ac:dyDescent="0.3">
      <c r="A61" s="48"/>
      <c r="B61" s="49"/>
      <c r="C61" s="49"/>
      <c r="D61" s="49"/>
      <c r="E61" s="49"/>
      <c r="F61" s="49"/>
      <c r="G61" s="49"/>
      <c r="H61" s="48"/>
      <c r="I61" s="49"/>
      <c r="J61" s="49"/>
      <c r="K61" s="49"/>
      <c r="O61" s="1"/>
      <c r="P61" s="1"/>
      <c r="S61" s="5">
        <f t="shared" ca="1" si="49"/>
        <v>57</v>
      </c>
      <c r="T61" s="5">
        <f ca="1">IF(AND(AA33-AB33&lt;0,$M$14&gt;0.5),AB33-AA33,AA33-AB33)</f>
        <v>-27</v>
      </c>
      <c r="U61" s="5">
        <f t="shared" ca="1" si="50"/>
        <v>27</v>
      </c>
      <c r="V61" s="5">
        <f t="shared" ca="1" si="51"/>
        <v>-57</v>
      </c>
      <c r="W61" s="5">
        <f ca="1">IF(AND(AA33-AB33&lt;0,$M$14&gt;0.5),AB33-AA33+AC33,AA33-AB33+AC33)</f>
        <v>22</v>
      </c>
      <c r="X61" s="5">
        <f t="shared" ca="1" si="52"/>
        <v>-8</v>
      </c>
      <c r="Y61" s="5">
        <f t="shared" ca="1" si="53"/>
        <v>-22</v>
      </c>
      <c r="Z61" s="5">
        <f ca="1">IF(AND(AA33-AB33&lt;0,$M$14&gt;0.5),IF(AND(AB33-AA33-AC33&lt;0,$M$14&gt;0.5),AB33-AA33-ROUND((AB33-AA33)/AE33,0),AB33-AA33-AC33),IF(AND(AA33-AB33-AC33&lt;0,$M$14&gt;0.5),AA33-AB33-ROUND((AA33-AB33)/AE33,0),AA33-AB33-AC33))</f>
        <v>-76</v>
      </c>
      <c r="AC61" s="5"/>
      <c r="AJ61" s="52"/>
      <c r="AM61" s="5">
        <f t="shared" ca="1" si="54"/>
        <v>12.2</v>
      </c>
      <c r="AN61" s="5">
        <f ca="1">IF(AND(AU33-AV33&lt;0,$M$14&gt;0.5),AV33-AU33,AU33-AV33)</f>
        <v>4.1999999999999993</v>
      </c>
      <c r="AO61" s="5">
        <f t="shared" ca="1" si="55"/>
        <v>-4.1999999999999993</v>
      </c>
      <c r="AP61" s="5">
        <f t="shared" ca="1" si="56"/>
        <v>-12.2</v>
      </c>
      <c r="AQ61" s="5">
        <f ca="1">IF(AND(AU33-AV33&lt;0,$M$14&gt;0.5),AV33-AU33+AW33,AU33-AV33+AW33)</f>
        <v>8.1999999999999993</v>
      </c>
      <c r="AR61" s="5">
        <f t="shared" ca="1" si="57"/>
        <v>-8.1999999999999993</v>
      </c>
      <c r="AS61" s="5">
        <f t="shared" ca="1" si="58"/>
        <v>-8.1999999999999993</v>
      </c>
      <c r="AT61" s="5">
        <f ca="1">IF(AND(AU33-AV33&lt;0,$M$14&gt;0.5),IF(AND(AV33-AU33-AW33&lt;0,$M$14&gt;0.5),AV33-AU33-ROUND((AV33-AU33)/AY33,0),AV33-AU33-AW33),IF(AND(AU33-AV33-AW33&lt;0,$M$14&gt;0.5),AU33-AV33-ROUND((AU33-AV33)/AY33,0),AU33-AV33-AW33))</f>
        <v>0.19999999999999929</v>
      </c>
      <c r="AW61" s="5"/>
      <c r="AX61" s="5"/>
      <c r="AY61" s="5"/>
    </row>
    <row r="62" spans="1:51" ht="15" customHeight="1" x14ac:dyDescent="0.3">
      <c r="A62" s="48"/>
      <c r="B62" s="49"/>
      <c r="C62" s="49"/>
      <c r="D62" s="49"/>
      <c r="E62" s="49"/>
      <c r="F62" s="49"/>
      <c r="G62" s="49"/>
      <c r="H62" s="48"/>
      <c r="I62" s="49"/>
      <c r="J62" s="49"/>
      <c r="K62" s="49"/>
      <c r="O62" s="1"/>
      <c r="P62" s="1"/>
      <c r="S62" s="5">
        <f t="shared" ca="1" si="49"/>
        <v>62</v>
      </c>
      <c r="T62" s="5">
        <f ca="1">IF(AND(AA34-AB34&lt;0,$M$14&gt;0.5),AB34-AA34,AA34-AB34)</f>
        <v>-32</v>
      </c>
      <c r="U62" s="5">
        <f t="shared" ca="1" si="50"/>
        <v>32</v>
      </c>
      <c r="V62" s="5">
        <f t="shared" ca="1" si="51"/>
        <v>-62</v>
      </c>
      <c r="W62" s="5">
        <f ca="1">IF(AND(AA34-AB34&lt;0,$M$14&gt;0.5),AB34-AA34+AC34,AA34-AB34+AC34)</f>
        <v>-31</v>
      </c>
      <c r="X62" s="5">
        <f t="shared" ca="1" si="52"/>
        <v>-61</v>
      </c>
      <c r="Y62" s="5">
        <f t="shared" ca="1" si="53"/>
        <v>31</v>
      </c>
      <c r="Z62" s="5">
        <f ca="1">IF(AND(AA34-AB34&lt;0,$M$14&gt;0.5),IF(AND(AB34-AA34-AC34&lt;0,$M$14&gt;0.5),AB34-AA34-ROUND((AB34-AA34)/AE34,0),AB34-AA34-AC34),IF(AND(AA34-AB34-AC34&lt;0,$M$14&gt;0.5),AA34-AB34-ROUND((AA34-AB34)/AE34,0),AA34-AB34-AC34))</f>
        <v>-33</v>
      </c>
      <c r="AC62" s="5"/>
      <c r="AJ62" s="52"/>
      <c r="AM62" s="5">
        <f t="shared" ca="1" si="54"/>
        <v>11.5</v>
      </c>
      <c r="AN62" s="5">
        <f ca="1">IF(AND(AU34-AV34&lt;0,$M$14&gt;0.5),AV34-AU34,AU34-AV34)</f>
        <v>-6.5</v>
      </c>
      <c r="AO62" s="5">
        <f t="shared" ca="1" si="55"/>
        <v>6.5</v>
      </c>
      <c r="AP62" s="5">
        <f t="shared" ca="1" si="56"/>
        <v>-11.5</v>
      </c>
      <c r="AQ62" s="5">
        <f ca="1">IF(AND(AU34-AV34&lt;0,$M$14&gt;0.5),AV34-AU34+AW34,AU34-AV34+AW34)</f>
        <v>1.5</v>
      </c>
      <c r="AR62" s="5">
        <f t="shared" ca="1" si="57"/>
        <v>-3.5</v>
      </c>
      <c r="AS62" s="5">
        <f t="shared" ca="1" si="58"/>
        <v>-1.5</v>
      </c>
      <c r="AT62" s="5">
        <f ca="1">IF(AND(AU34-AV34&lt;0,$M$14&gt;0.5),IF(AND(AV34-AU34-AW34&lt;0,$M$14&gt;0.5),AV34-AU34-ROUND((AV34-AU34)/AY34,0),AV34-AU34-AW34),IF(AND(AU34-AV34-AW34&lt;0,$M$14&gt;0.5),AU34-AV34-ROUND((AU34-AV34)/AY34,0),AU34-AV34-AW34))</f>
        <v>-14.5</v>
      </c>
      <c r="AW62" s="5"/>
      <c r="AX62" s="5"/>
      <c r="AY62" s="5"/>
    </row>
    <row r="63" spans="1:51" ht="15" customHeight="1" x14ac:dyDescent="0.3">
      <c r="A63" s="48"/>
      <c r="B63" s="49"/>
      <c r="C63" s="49"/>
      <c r="D63" s="49"/>
      <c r="E63" s="49"/>
      <c r="F63" s="49"/>
      <c r="G63" s="49"/>
      <c r="H63" s="48"/>
      <c r="I63" s="49"/>
      <c r="J63" s="49"/>
      <c r="K63" s="49"/>
      <c r="O63" s="1"/>
      <c r="P63" s="1"/>
      <c r="S63" s="5">
        <f t="shared" ca="1" si="49"/>
        <v>61</v>
      </c>
      <c r="T63" s="5">
        <f ca="1">IF(AND(AA35-AB35&lt;0,$M$14&gt;0.5),AB35-AA35,AA35-AB35)</f>
        <v>39</v>
      </c>
      <c r="U63" s="5">
        <f t="shared" ca="1" si="50"/>
        <v>-39</v>
      </c>
      <c r="V63" s="5">
        <f t="shared" ca="1" si="51"/>
        <v>-61</v>
      </c>
      <c r="W63" s="5">
        <f ca="1">IF(AND(AA35-AB35&lt;0,$M$14&gt;0.5),AB35-AA35+AC35,AA35-AB35+AC35)</f>
        <v>77</v>
      </c>
      <c r="X63" s="5">
        <f t="shared" ca="1" si="52"/>
        <v>-23</v>
      </c>
      <c r="Y63" s="5">
        <f t="shared" ca="1" si="53"/>
        <v>-77</v>
      </c>
      <c r="Z63" s="5">
        <f ca="1">IF(AND(AA35-AB35&lt;0,$M$14&gt;0.5),IF(AND(AB35-AA35-AC35&lt;0,$M$14&gt;0.5),AB35-AA35-ROUND((AB35-AA35)/AE35,0),AB35-AA35-AC35),IF(AND(AA35-AB35-AC35&lt;0,$M$14&gt;0.5),AA35-AB35-ROUND((AA35-AB35)/AE35,0),AA35-AB35-AC35))</f>
        <v>1</v>
      </c>
      <c r="AC63" s="5"/>
      <c r="AJ63" s="52"/>
      <c r="AM63" s="5">
        <f t="shared" ca="1" si="54"/>
        <v>12</v>
      </c>
      <c r="AN63" s="5">
        <f ca="1">IF(AND(AU35-AV35&lt;0,$M$14&gt;0.5),AV35-AU35,AU35-AV35)</f>
        <v>-6</v>
      </c>
      <c r="AO63" s="5">
        <f t="shared" ca="1" si="55"/>
        <v>6</v>
      </c>
      <c r="AP63" s="5">
        <f t="shared" ca="1" si="56"/>
        <v>-12</v>
      </c>
      <c r="AQ63" s="5">
        <f ca="1">IF(AND(AU35-AV35&lt;0,$M$14&gt;0.5),AV35-AU35+AW35,AU35-AV35+AW35)</f>
        <v>0</v>
      </c>
      <c r="AR63" s="5">
        <f t="shared" ca="1" si="57"/>
        <v>-6</v>
      </c>
      <c r="AS63" s="5">
        <f t="shared" ca="1" si="58"/>
        <v>0</v>
      </c>
      <c r="AT63" s="5">
        <f ca="1">IF(AND(AU35-AV35&lt;0,$M$14&gt;0.5),IF(AND(AV35-AU35-AW35&lt;0,$M$14&gt;0.5),AV35-AU35-ROUND((AV35-AU35)/AY35,0),AV35-AU35-AW35),IF(AND(AU35-AV35-AW35&lt;0,$M$14&gt;0.5),AU35-AV35-ROUND((AU35-AV35)/AY35,0),AU35-AV35-AW35))</f>
        <v>-12</v>
      </c>
      <c r="AW63" s="5"/>
      <c r="AX63" s="5"/>
      <c r="AY63" s="5"/>
    </row>
    <row r="64" spans="1:51" ht="15" customHeight="1" x14ac:dyDescent="0.3">
      <c r="A64" s="48"/>
      <c r="B64" s="49"/>
      <c r="C64" s="49"/>
      <c r="D64" s="49"/>
      <c r="E64" s="49"/>
      <c r="F64" s="49"/>
      <c r="G64" s="49"/>
      <c r="H64" s="48"/>
      <c r="I64" s="49"/>
      <c r="J64" s="49"/>
      <c r="K64" s="49"/>
      <c r="O64" s="1"/>
      <c r="P64" s="1"/>
      <c r="S64" s="5">
        <f t="shared" ca="1" si="49"/>
        <v>59</v>
      </c>
      <c r="T64" s="5">
        <f ca="1">IF(AND(AA36-AB36&lt;0,$M$14&gt;0.5),AB36-AA36,AA36-AB36)</f>
        <v>-37</v>
      </c>
      <c r="U64" s="5">
        <f t="shared" ca="1" si="50"/>
        <v>37</v>
      </c>
      <c r="V64" s="5">
        <f t="shared" ca="1" si="51"/>
        <v>-59</v>
      </c>
      <c r="W64" s="5">
        <f ca="1">IF(AND(AA36-AB36&lt;0,$M$14&gt;0.5),AB36-AA36+AC36,AA36-AB36+AC36)</f>
        <v>-1</v>
      </c>
      <c r="X64" s="5">
        <f t="shared" ca="1" si="52"/>
        <v>-23</v>
      </c>
      <c r="Y64" s="5">
        <f t="shared" ca="1" si="53"/>
        <v>1</v>
      </c>
      <c r="Z64" s="5">
        <f ca="1">IF(AND(AA36-AB36&lt;0,$M$14&gt;0.5),IF(AND(AB36-AA36-AC36&lt;0,$M$14&gt;0.5),AB36-AA36-ROUND((AB36-AA36)/AE36,0),AB36-AA36-AC36),IF(AND(AA36-AB36-AC36&lt;0,$M$14&gt;0.5),AA36-AB36-ROUND((AA36-AB36)/AE36,0),AA36-AB36-AC36))</f>
        <v>-73</v>
      </c>
      <c r="AC64" s="5"/>
      <c r="AJ64" s="52"/>
      <c r="AM64" s="5">
        <f t="shared" ca="1" si="54"/>
        <v>14.2</v>
      </c>
      <c r="AN64" s="5">
        <f ca="1">IF(AND(AU36-AV36&lt;0,$M$14&gt;0.5),AV36-AU36,AU36-AV36)</f>
        <v>-1.7999999999999998</v>
      </c>
      <c r="AO64" s="5">
        <f t="shared" ca="1" si="55"/>
        <v>1.7999999999999998</v>
      </c>
      <c r="AP64" s="5">
        <f t="shared" ca="1" si="56"/>
        <v>-14.2</v>
      </c>
      <c r="AQ64" s="5">
        <f ca="1">IF(AND(AU36-AV36&lt;0,$M$14&gt;0.5),AV36-AU36+AW36,AU36-AV36+AW36)</f>
        <v>8.1999999999999993</v>
      </c>
      <c r="AR64" s="5">
        <f t="shared" ca="1" si="57"/>
        <v>-4.1999999999999993</v>
      </c>
      <c r="AS64" s="5">
        <f t="shared" ca="1" si="58"/>
        <v>-8.1999999999999993</v>
      </c>
      <c r="AT64" s="5">
        <f ca="1">IF(AND(AU36-AV36&lt;0,$M$14&gt;0.5),IF(AND(AV36-AU36-AW36&lt;0,$M$14&gt;0.5),AV36-AU36-ROUND((AV36-AU36)/AY36,0),AV36-AU36-AW36),IF(AND(AU36-AV36-AW36&lt;0,$M$14&gt;0.5),AU36-AV36-ROUND((AU36-AV36)/AY36,0),AU36-AV36-AW36))</f>
        <v>-11.8</v>
      </c>
      <c r="AW64" s="5"/>
      <c r="AX64" s="5"/>
      <c r="AY64" s="5"/>
    </row>
    <row r="65" spans="1:51" ht="15" customHeight="1" x14ac:dyDescent="0.3">
      <c r="A65" s="48"/>
      <c r="B65" s="49"/>
      <c r="C65" s="49"/>
      <c r="D65" s="49"/>
      <c r="E65" s="49"/>
      <c r="F65" s="49"/>
      <c r="G65" s="49"/>
      <c r="H65" s="48"/>
      <c r="I65" s="49"/>
      <c r="J65" s="49"/>
      <c r="K65" s="49"/>
      <c r="O65" s="1"/>
      <c r="P65" s="1"/>
      <c r="S65" s="5">
        <f t="shared" ca="1" si="49"/>
        <v>49</v>
      </c>
      <c r="T65" s="5">
        <f ca="1">IF(AND(AA37-AB37&lt;0,$M$14&gt;0.5),AB37-AA37,AA37-AB37)</f>
        <v>17</v>
      </c>
      <c r="U65" s="5">
        <f t="shared" ca="1" si="50"/>
        <v>-17</v>
      </c>
      <c r="V65" s="5">
        <f t="shared" ca="1" si="51"/>
        <v>-49</v>
      </c>
      <c r="W65" s="5">
        <f ca="1">IF(AND(AA37-AB37&lt;0,$M$14&gt;0.5),AB37-AA37+AC37,AA37-AB37+AC37)</f>
        <v>50</v>
      </c>
      <c r="X65" s="5">
        <f t="shared" ca="1" si="52"/>
        <v>-16</v>
      </c>
      <c r="Y65" s="5">
        <f t="shared" ca="1" si="53"/>
        <v>-50</v>
      </c>
      <c r="Z65" s="5">
        <f ca="1">IF(AND(AA37-AB37&lt;0,$M$14&gt;0.5),IF(AND(AB37-AA37-AC37&lt;0,$M$14&gt;0.5),AB37-AA37-ROUND((AB37-AA37)/AE37,0),AB37-AA37-AC37),IF(AND(AA37-AB37-AC37&lt;0,$M$14&gt;0.5),AA37-AB37-ROUND((AA37-AB37)/AE37,0),AA37-AB37-AC37))</f>
        <v>-16</v>
      </c>
      <c r="AC65" s="5"/>
      <c r="AJ65" s="52"/>
      <c r="AM65" s="5">
        <f t="shared" ca="1" si="54"/>
        <v>8.6</v>
      </c>
      <c r="AN65" s="5">
        <f ca="1">IF(AND(AU37-AV37&lt;0,$M$14&gt;0.5),AV37-AU37,AU37-AV37)</f>
        <v>2.5999999999999996</v>
      </c>
      <c r="AO65" s="5">
        <f t="shared" ca="1" si="55"/>
        <v>-2.5999999999999996</v>
      </c>
      <c r="AP65" s="5">
        <f t="shared" ca="1" si="56"/>
        <v>-8.6</v>
      </c>
      <c r="AQ65" s="5">
        <f ca="1">IF(AND(AU37-AV37&lt;0,$M$14&gt;0.5),AV37-AU37+AW37,AU37-AV37+AW37)</f>
        <v>3.5999999999999996</v>
      </c>
      <c r="AR65" s="5">
        <f t="shared" ca="1" si="57"/>
        <v>-7.6</v>
      </c>
      <c r="AS65" s="5">
        <f t="shared" ca="1" si="58"/>
        <v>-3.5999999999999996</v>
      </c>
      <c r="AT65" s="5">
        <f ca="1">IF(AND(AU37-AV37&lt;0,$M$14&gt;0.5),IF(AND(AV37-AU37-AW37&lt;0,$M$14&gt;0.5),AV37-AU37-ROUND((AV37-AU37)/AY37,0),AV37-AU37-AW37),IF(AND(AU37-AV37-AW37&lt;0,$M$14&gt;0.5),AU37-AV37-ROUND((AU37-AV37)/AY37,0),AU37-AV37-AW37))</f>
        <v>1.5999999999999996</v>
      </c>
      <c r="AW65" s="5"/>
      <c r="AX65" s="5"/>
      <c r="AY65" s="5"/>
    </row>
    <row r="66" spans="1:51" ht="15" customHeight="1" x14ac:dyDescent="0.3">
      <c r="A66" s="48"/>
      <c r="B66" s="49"/>
      <c r="C66" s="49"/>
      <c r="D66" s="49"/>
      <c r="E66" s="49"/>
      <c r="F66" s="49"/>
      <c r="G66" s="49"/>
      <c r="H66" s="48"/>
      <c r="I66" s="49"/>
      <c r="J66" s="49"/>
      <c r="K66" s="49"/>
      <c r="O66" s="1"/>
      <c r="P66" s="1"/>
      <c r="S66" s="5">
        <f t="shared" ca="1" si="49"/>
        <v>70</v>
      </c>
      <c r="T66" s="5">
        <f ca="1">IF(AND(AA38-AB38&lt;0,$M$14&gt;0.5),AB38-AA38,AA38-AB38)</f>
        <v>0</v>
      </c>
      <c r="U66" s="5">
        <f t="shared" ca="1" si="50"/>
        <v>0</v>
      </c>
      <c r="V66" s="5">
        <f t="shared" ca="1" si="51"/>
        <v>-70</v>
      </c>
      <c r="W66" s="5">
        <f ca="1">IF(AND(AA38-AB38&lt;0,$M$14&gt;0.5),AB38-AA38+AC38,AA38-AB38+AC38)</f>
        <v>14</v>
      </c>
      <c r="X66" s="5">
        <f t="shared" ca="1" si="52"/>
        <v>-56</v>
      </c>
      <c r="Y66" s="5">
        <f t="shared" ca="1" si="53"/>
        <v>-14</v>
      </c>
      <c r="Z66" s="5">
        <f ca="1">IF(AND(AA38-AB38&lt;0,$M$14&gt;0.5),IF(AND(AB38-AA38-AC38&lt;0,$M$14&gt;0.5),AB38-AA38-ROUND((AB38-AA38)/AE38,0),AB38-AA38-AC38),IF(AND(AA38-AB38-AC38&lt;0,$M$14&gt;0.5),AA38-AB38-ROUND((AA38-AB38)/AE38,0),AA38-AB38-AC38))</f>
        <v>-14</v>
      </c>
      <c r="AC66" s="5"/>
      <c r="AJ66" s="52"/>
      <c r="AM66" s="5">
        <f t="shared" ca="1" si="54"/>
        <v>5</v>
      </c>
      <c r="AN66" s="5">
        <f ca="1">IF(AND(AU38-AV38&lt;0,$M$14&gt;0.5),AV38-AU38,AU38-AV38)</f>
        <v>-3</v>
      </c>
      <c r="AO66" s="5">
        <f t="shared" ca="1" si="55"/>
        <v>3</v>
      </c>
      <c r="AP66" s="5">
        <f t="shared" ca="1" si="56"/>
        <v>-5</v>
      </c>
      <c r="AQ66" s="5">
        <f ca="1">IF(AND(AU38-AV38&lt;0,$M$14&gt;0.5),AV38-AU38+AW38,AU38-AV38+AW38)</f>
        <v>5.0999999999999996</v>
      </c>
      <c r="AR66" s="5">
        <f t="shared" ca="1" si="57"/>
        <v>3.0999999999999996</v>
      </c>
      <c r="AS66" s="5">
        <f t="shared" ca="1" si="58"/>
        <v>-5.0999999999999996</v>
      </c>
      <c r="AT66" s="5">
        <f ca="1">IF(AND(AU38-AV38&lt;0,$M$14&gt;0.5),IF(AND(AV38-AU38-AW38&lt;0,$M$14&gt;0.5),AV38-AU38-ROUND((AV38-AU38)/AY38,0),AV38-AU38-AW38),IF(AND(AU38-AV38-AW38&lt;0,$M$14&gt;0.5),AU38-AV38-ROUND((AU38-AV38)/AY38,0),AU38-AV38-AW38))</f>
        <v>-11.1</v>
      </c>
      <c r="AW66" s="5"/>
      <c r="AX66" s="5"/>
      <c r="AY66" s="5"/>
    </row>
    <row r="67" spans="1:51" ht="15" customHeight="1" x14ac:dyDescent="0.3">
      <c r="O67" s="1"/>
      <c r="P67" s="1"/>
      <c r="AC67" s="5"/>
      <c r="AJ67" s="52"/>
      <c r="AW67" s="5"/>
      <c r="AX67" s="5"/>
      <c r="AY67" s="5"/>
    </row>
    <row r="68" spans="1:51" x14ac:dyDescent="0.3">
      <c r="O68" s="1"/>
      <c r="P68" s="1"/>
      <c r="AC68" s="5"/>
      <c r="AJ68" s="52"/>
      <c r="AW68" s="5"/>
      <c r="AX68" s="5"/>
      <c r="AY68" s="5"/>
    </row>
    <row r="69" spans="1:51" x14ac:dyDescent="0.3">
      <c r="AW69" s="3"/>
      <c r="AX69" s="5"/>
      <c r="AY69" s="5"/>
    </row>
    <row r="70" spans="1:51" x14ac:dyDescent="0.3">
      <c r="AW70" s="3"/>
      <c r="AX70" s="5"/>
      <c r="AY70" s="5"/>
    </row>
    <row r="71" spans="1:51" x14ac:dyDescent="0.3">
      <c r="AW71" s="3"/>
      <c r="AX71" s="5"/>
      <c r="AY71" s="5"/>
    </row>
  </sheetData>
  <sheetProtection sheet="1" objects="1" scenarios="1"/>
  <protectedRanges>
    <protectedRange sqref="J5:M12" name="Muutettavat määreet_1"/>
    <protectedRange sqref="F16 M14 D11:D14 F11:F14 F5:F8 D5:D8" name="Muutettavat määreet"/>
  </protectedRanges>
  <mergeCells count="20">
    <mergeCell ref="H12:I12"/>
    <mergeCell ref="J3:K3"/>
    <mergeCell ref="N1:AB1"/>
    <mergeCell ref="H4:I4"/>
    <mergeCell ref="A4:F4"/>
    <mergeCell ref="H5:I5"/>
    <mergeCell ref="H6:I6"/>
    <mergeCell ref="H7:I7"/>
    <mergeCell ref="H8:I8"/>
    <mergeCell ref="H9:I9"/>
    <mergeCell ref="H10:I10"/>
    <mergeCell ref="H11:I11"/>
    <mergeCell ref="A1:M1"/>
    <mergeCell ref="A10:F10"/>
    <mergeCell ref="C3:F3"/>
    <mergeCell ref="A47:O47"/>
    <mergeCell ref="A48:O48"/>
    <mergeCell ref="A49:O49"/>
    <mergeCell ref="A50:O50"/>
    <mergeCell ref="A51:O51"/>
  </mergeCells>
  <conditionalFormatting sqref="A39:L46">
    <cfRule type="expression" dxfId="0" priority="13">
      <formula>$F$16&lt;0.5</formula>
    </cfRule>
  </conditionalFormatting>
  <pageMargins left="0.7" right="0.7" top="0.75" bottom="0.75" header="0.3" footer="0.3"/>
  <pageSetup paperSize="9" scale="97" orientation="portrait" r:id="rId1"/>
  <headerFooter>
    <oddFooter>&amp;L&amp;K00-037Tulostettu &amp;D &amp;T</oddFooter>
  </headerFooter>
  <rowBreaks count="2" manualBreakCount="2">
    <brk id="29" max="11" man="1"/>
    <brk id="4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Koponen</dc:creator>
  <cp:lastModifiedBy>Janne Koponen</cp:lastModifiedBy>
  <cp:lastPrinted>2013-10-08T05:56:05Z</cp:lastPrinted>
  <dcterms:created xsi:type="dcterms:W3CDTF">2012-09-16T11:03:05Z</dcterms:created>
  <dcterms:modified xsi:type="dcterms:W3CDTF">2018-12-10T16:40:46Z</dcterms:modified>
</cp:coreProperties>
</file>