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ul1" sheetId="1" r:id="rId1"/>
  </sheets>
  <definedNames>
    <definedName name="_ftn1" localSheetId="0">'Taul1'!#REF!</definedName>
    <definedName name="_ftn2" localSheetId="0">'Taul1'!#REF!</definedName>
    <definedName name="_ftn3" localSheetId="0">'Taul1'!$A$30</definedName>
    <definedName name="_ftn4" localSheetId="0">'Taul1'!#REF!</definedName>
    <definedName name="_ftn5" localSheetId="0">'Taul1'!#REF!</definedName>
    <definedName name="_ftn6" localSheetId="0">'Taul1'!#REF!</definedName>
    <definedName name="_ftnref1" localSheetId="0">'Taul1'!$A$9</definedName>
    <definedName name="_ftnref2" localSheetId="0">'Taul1'!$A$10</definedName>
    <definedName name="_ftnref3" localSheetId="0">'Taul1'!$A$11</definedName>
    <definedName name="_ftnref4" localSheetId="0">'Taul1'!$A$14</definedName>
    <definedName name="_ftnref5" localSheetId="0">'Taul1'!$A$26</definedName>
    <definedName name="_ftnref6" localSheetId="0">'Taul1'!$A$27</definedName>
  </definedNames>
  <calcPr fullCalcOnLoad="1"/>
</workbook>
</file>

<file path=xl/sharedStrings.xml><?xml version="1.0" encoding="utf-8"?>
<sst xmlns="http://schemas.openxmlformats.org/spreadsheetml/2006/main" count="41" uniqueCount="38">
  <si>
    <t>Yht.</t>
  </si>
  <si>
    <t>Äidinkieli ja kirjallisuus</t>
  </si>
  <si>
    <t>A-kieli, EN</t>
  </si>
  <si>
    <t>B-kieli, RU</t>
  </si>
  <si>
    <t>Matematiikka</t>
  </si>
  <si>
    <t>Ympäristöoppi</t>
  </si>
  <si>
    <t>Biologia ja maantieto 1</t>
  </si>
  <si>
    <t>Fysiikka ja kemia 1</t>
  </si>
  <si>
    <t>Terveystieto 1</t>
  </si>
  <si>
    <t>Ympäristö- ja luonnontieteet yhteensä</t>
  </si>
  <si>
    <t>Uskonto/Elämänkatsomustieto</t>
  </si>
  <si>
    <t>Historia ja yhteiskuntaoppi 2</t>
  </si>
  <si>
    <t>Musiikki</t>
  </si>
  <si>
    <t>Kuvataide</t>
  </si>
  <si>
    <t>Käsityö</t>
  </si>
  <si>
    <t>Liikunta</t>
  </si>
  <si>
    <t>Kotitalous</t>
  </si>
  <si>
    <t>Taide- ja taitoaineiden valinnaiset</t>
  </si>
  <si>
    <t>Taide- ja taitoaineet yhteensä</t>
  </si>
  <si>
    <t>Oppilaanohjaus</t>
  </si>
  <si>
    <t>Valinnaiset aineet</t>
  </si>
  <si>
    <t>(Vapaaehtoinen A2-kieli) 3</t>
  </si>
  <si>
    <t>(Vapaaehtoinen B2-kieli) 3</t>
  </si>
  <si>
    <t>Tuntimäärä yhteensä</t>
  </si>
  <si>
    <t>Oppiaineet</t>
  </si>
  <si>
    <t>1.lk</t>
  </si>
  <si>
    <t>2. lk</t>
  </si>
  <si>
    <t>3. lk</t>
  </si>
  <si>
    <t>4. lk</t>
  </si>
  <si>
    <t>5. lk</t>
  </si>
  <si>
    <t>6. lk</t>
  </si>
  <si>
    <t>7. lk</t>
  </si>
  <si>
    <t>8. lk</t>
  </si>
  <si>
    <t>9. lk</t>
  </si>
  <si>
    <t>Tieto- ja viestintätekniikka</t>
  </si>
  <si>
    <t>AS</t>
  </si>
  <si>
    <t>Minimitunnit yhteensä (Asetus 793/2018)</t>
  </si>
  <si>
    <t>LAUKAAN KUNTA   PERUSOPETUKSEN TUNTIJAKO, 1.8.2020 alkaen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</si>
</sst>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55"/>
      <name val="Arial"/>
      <family val="2"/>
    </font>
    <font>
      <i/>
      <sz val="11"/>
      <color indexed="55"/>
      <name val="Calibri"/>
      <family val="2"/>
    </font>
    <font>
      <b/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i/>
      <sz val="11"/>
      <color theme="0" tint="-0.3499799966812134"/>
      <name val="Arial"/>
      <family val="2"/>
    </font>
    <font>
      <i/>
      <sz val="11"/>
      <color theme="0" tint="-0.3499799966812134"/>
      <name val="Calibri"/>
      <family val="2"/>
    </font>
    <font>
      <b/>
      <i/>
      <sz val="11"/>
      <color theme="0" tint="-0.3499799966812134"/>
      <name val="Arial"/>
      <family val="2"/>
    </font>
    <font>
      <sz val="11"/>
      <color rgb="FF00B05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thin"/>
      <top style="medium"/>
      <bottom style="medium"/>
    </border>
    <border>
      <left style="medium">
        <color rgb="FF000000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4" fillId="0" borderId="0" xfId="42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34" fillId="0" borderId="14" xfId="42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34" fillId="0" borderId="25" xfId="42" applyFont="1" applyBorder="1" applyAlignment="1">
      <alignment vertical="center" wrapText="1"/>
    </xf>
    <xf numFmtId="0" fontId="34" fillId="0" borderId="23" xfId="42" applyFont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38.7109375" style="0" customWidth="1"/>
    <col min="2" max="3" width="6.7109375" style="3" customWidth="1"/>
    <col min="4" max="4" width="5.421875" style="52" customWidth="1"/>
    <col min="5" max="8" width="6.7109375" style="3" customWidth="1"/>
    <col min="9" max="9" width="5.421875" style="52" customWidth="1"/>
    <col min="10" max="12" width="6.7109375" style="3" customWidth="1"/>
    <col min="13" max="14" width="5.421875" style="52" customWidth="1"/>
    <col min="15" max="15" width="6.7109375" style="0" customWidth="1"/>
  </cols>
  <sheetData>
    <row r="1" spans="1:9" ht="18.75">
      <c r="A1" s="93" t="s">
        <v>37</v>
      </c>
      <c r="B1" s="94"/>
      <c r="C1" s="94"/>
      <c r="D1" s="94"/>
      <c r="E1" s="94"/>
      <c r="F1" s="94"/>
      <c r="G1" s="94"/>
      <c r="H1" s="94"/>
      <c r="I1" s="53"/>
    </row>
    <row r="2" spans="2:10" ht="15.75" thickBot="1">
      <c r="B2" s="4"/>
      <c r="C2" s="4"/>
      <c r="D2" s="51"/>
      <c r="E2" s="4"/>
      <c r="F2" s="4"/>
      <c r="G2" s="4"/>
      <c r="H2" s="4"/>
      <c r="I2" s="51"/>
      <c r="J2" s="4"/>
    </row>
    <row r="3" spans="1:15" ht="15.75" thickBot="1">
      <c r="A3" s="13" t="s">
        <v>24</v>
      </c>
      <c r="B3" s="18" t="s">
        <v>25</v>
      </c>
      <c r="C3" s="47" t="s">
        <v>26</v>
      </c>
      <c r="D3" s="60" t="s">
        <v>35</v>
      </c>
      <c r="E3" s="83" t="s">
        <v>27</v>
      </c>
      <c r="F3" s="84" t="s">
        <v>28</v>
      </c>
      <c r="G3" s="84" t="s">
        <v>29</v>
      </c>
      <c r="H3" s="85" t="s">
        <v>30</v>
      </c>
      <c r="I3" s="86" t="s">
        <v>35</v>
      </c>
      <c r="J3" s="83" t="s">
        <v>31</v>
      </c>
      <c r="K3" s="84" t="s">
        <v>32</v>
      </c>
      <c r="L3" s="87" t="s">
        <v>33</v>
      </c>
      <c r="M3" s="86" t="s">
        <v>35</v>
      </c>
      <c r="N3" s="54" t="s">
        <v>35</v>
      </c>
      <c r="O3" s="7" t="s">
        <v>0</v>
      </c>
    </row>
    <row r="4" spans="1:15" ht="16.5" thickBot="1" thickTop="1">
      <c r="A4" s="24" t="s">
        <v>1</v>
      </c>
      <c r="B4" s="17">
        <v>7</v>
      </c>
      <c r="C4" s="41">
        <v>7</v>
      </c>
      <c r="D4" s="81">
        <v>14</v>
      </c>
      <c r="E4" s="17">
        <v>5</v>
      </c>
      <c r="F4" s="12">
        <v>4</v>
      </c>
      <c r="G4" s="12">
        <v>5</v>
      </c>
      <c r="H4" s="41">
        <v>4</v>
      </c>
      <c r="I4" s="81">
        <v>18</v>
      </c>
      <c r="J4" s="17">
        <v>3</v>
      </c>
      <c r="K4" s="12">
        <v>4</v>
      </c>
      <c r="L4" s="41">
        <v>3</v>
      </c>
      <c r="M4" s="66">
        <v>10</v>
      </c>
      <c r="N4" s="55">
        <v>42</v>
      </c>
      <c r="O4" s="82">
        <f>SUM(B4:C4,E4:H4,J4:L4)</f>
        <v>42</v>
      </c>
    </row>
    <row r="5" spans="1:15" ht="16.5" thickBot="1" thickTop="1">
      <c r="A5" s="10" t="s">
        <v>2</v>
      </c>
      <c r="B5" s="15">
        <v>1</v>
      </c>
      <c r="C5" s="32">
        <v>1</v>
      </c>
      <c r="D5" s="62">
        <v>2</v>
      </c>
      <c r="E5" s="15">
        <v>2</v>
      </c>
      <c r="F5" s="11">
        <v>2</v>
      </c>
      <c r="G5" s="11">
        <v>3</v>
      </c>
      <c r="H5" s="32">
        <v>2</v>
      </c>
      <c r="I5" s="62">
        <v>9</v>
      </c>
      <c r="J5" s="15">
        <v>2</v>
      </c>
      <c r="K5" s="11">
        <v>3</v>
      </c>
      <c r="L5" s="32">
        <v>2</v>
      </c>
      <c r="M5" s="66">
        <v>7</v>
      </c>
      <c r="N5" s="55">
        <v>18</v>
      </c>
      <c r="O5" s="73">
        <f>SUM(B5:C5,E5:H5,J5:L5)</f>
        <v>18</v>
      </c>
    </row>
    <row r="6" spans="1:15" ht="16.5" thickBot="1" thickTop="1">
      <c r="A6" s="25" t="s">
        <v>3</v>
      </c>
      <c r="B6" s="15"/>
      <c r="C6" s="32"/>
      <c r="D6" s="62"/>
      <c r="E6" s="15"/>
      <c r="F6" s="11"/>
      <c r="G6" s="11"/>
      <c r="H6" s="32">
        <v>2</v>
      </c>
      <c r="I6" s="62">
        <v>2</v>
      </c>
      <c r="J6" s="15">
        <v>1</v>
      </c>
      <c r="K6" s="11">
        <v>1</v>
      </c>
      <c r="L6" s="32">
        <v>2</v>
      </c>
      <c r="M6" s="66">
        <v>4</v>
      </c>
      <c r="N6" s="55">
        <v>6</v>
      </c>
      <c r="O6" s="73">
        <f>SUM(B6:C6,E6:H6,J6:L6)</f>
        <v>6</v>
      </c>
    </row>
    <row r="7" spans="1:15" ht="16.5" thickBot="1" thickTop="1">
      <c r="A7" s="10" t="s">
        <v>4</v>
      </c>
      <c r="B7" s="15">
        <v>3</v>
      </c>
      <c r="C7" s="32">
        <v>3</v>
      </c>
      <c r="D7" s="62">
        <v>6</v>
      </c>
      <c r="E7" s="15">
        <v>4</v>
      </c>
      <c r="F7" s="11">
        <v>4</v>
      </c>
      <c r="G7" s="11">
        <v>4</v>
      </c>
      <c r="H7" s="43">
        <v>3</v>
      </c>
      <c r="I7" s="62">
        <v>15</v>
      </c>
      <c r="J7" s="15">
        <v>3</v>
      </c>
      <c r="K7" s="11">
        <v>4</v>
      </c>
      <c r="L7" s="32">
        <v>4</v>
      </c>
      <c r="M7" s="66">
        <v>11</v>
      </c>
      <c r="N7" s="55">
        <v>32</v>
      </c>
      <c r="O7" s="73">
        <f>SUM(B7:C7,E7:H7,J7:L7)</f>
        <v>32</v>
      </c>
    </row>
    <row r="8" spans="1:15" ht="15.75" thickBot="1">
      <c r="A8" s="21" t="s">
        <v>5</v>
      </c>
      <c r="B8" s="15">
        <v>2</v>
      </c>
      <c r="C8" s="32">
        <v>2</v>
      </c>
      <c r="D8" s="62">
        <v>4</v>
      </c>
      <c r="E8" s="15">
        <v>3</v>
      </c>
      <c r="F8" s="11">
        <v>3</v>
      </c>
      <c r="G8" s="29">
        <v>2</v>
      </c>
      <c r="H8" s="32">
        <v>2</v>
      </c>
      <c r="I8" s="62">
        <v>10</v>
      </c>
      <c r="J8" s="15"/>
      <c r="K8" s="11"/>
      <c r="L8" s="32"/>
      <c r="M8" s="67"/>
      <c r="N8" s="56"/>
      <c r="O8" s="74"/>
    </row>
    <row r="9" spans="1:15" ht="15.75" thickBot="1">
      <c r="A9" s="26" t="s">
        <v>6</v>
      </c>
      <c r="B9" s="15"/>
      <c r="C9" s="32"/>
      <c r="D9" s="62"/>
      <c r="E9" s="15"/>
      <c r="F9" s="11"/>
      <c r="G9" s="11"/>
      <c r="H9" s="32"/>
      <c r="I9" s="62"/>
      <c r="J9" s="15">
        <v>2</v>
      </c>
      <c r="K9" s="11">
        <v>2</v>
      </c>
      <c r="L9" s="32">
        <v>3</v>
      </c>
      <c r="M9" s="68">
        <v>7</v>
      </c>
      <c r="N9" s="57"/>
      <c r="O9" s="75"/>
    </row>
    <row r="10" spans="1:17" ht="15.75" thickBot="1">
      <c r="A10" s="26" t="s">
        <v>7</v>
      </c>
      <c r="B10" s="15"/>
      <c r="C10" s="32"/>
      <c r="D10" s="62"/>
      <c r="E10" s="15"/>
      <c r="F10" s="11"/>
      <c r="G10" s="11"/>
      <c r="H10" s="32"/>
      <c r="I10" s="62"/>
      <c r="J10" s="15">
        <v>2</v>
      </c>
      <c r="K10" s="11">
        <v>2</v>
      </c>
      <c r="L10" s="32">
        <v>3</v>
      </c>
      <c r="M10" s="68">
        <v>7</v>
      </c>
      <c r="N10" s="57"/>
      <c r="O10" s="75"/>
      <c r="Q10" s="5"/>
    </row>
    <row r="11" spans="1:15" ht="15.75" thickBot="1">
      <c r="A11" s="26" t="s">
        <v>8</v>
      </c>
      <c r="B11" s="16"/>
      <c r="C11" s="39"/>
      <c r="D11" s="63"/>
      <c r="E11" s="16"/>
      <c r="F11" s="40"/>
      <c r="G11" s="40"/>
      <c r="H11" s="39"/>
      <c r="I11" s="63"/>
      <c r="J11" s="16">
        <v>1</v>
      </c>
      <c r="K11" s="40">
        <v>1</v>
      </c>
      <c r="L11" s="39">
        <v>1</v>
      </c>
      <c r="M11" s="69">
        <v>3</v>
      </c>
      <c r="N11" s="58"/>
      <c r="O11" s="75"/>
    </row>
    <row r="12" spans="1:15" ht="15.75" thickBot="1">
      <c r="A12" s="22" t="s">
        <v>9</v>
      </c>
      <c r="B12" s="90">
        <f>SUM(B8:C8,E8:H8)</f>
        <v>14</v>
      </c>
      <c r="C12" s="91"/>
      <c r="D12" s="91"/>
      <c r="E12" s="91"/>
      <c r="F12" s="91"/>
      <c r="G12" s="91"/>
      <c r="H12" s="91"/>
      <c r="I12" s="65">
        <v>14</v>
      </c>
      <c r="J12" s="91">
        <f>SUM(J9:L11)</f>
        <v>17</v>
      </c>
      <c r="K12" s="91"/>
      <c r="L12" s="92"/>
      <c r="M12" s="66">
        <v>17</v>
      </c>
      <c r="N12" s="55">
        <v>31</v>
      </c>
      <c r="O12" s="76">
        <f>SUM(B12,J12)</f>
        <v>31</v>
      </c>
    </row>
    <row r="13" spans="1:15" ht="15.75" thickBot="1">
      <c r="A13" s="19" t="s">
        <v>10</v>
      </c>
      <c r="B13" s="14">
        <v>1</v>
      </c>
      <c r="C13" s="31">
        <v>1</v>
      </c>
      <c r="D13" s="61">
        <v>2</v>
      </c>
      <c r="E13" s="14">
        <v>1</v>
      </c>
      <c r="F13" s="8">
        <v>2</v>
      </c>
      <c r="G13" s="8">
        <v>1</v>
      </c>
      <c r="H13" s="31">
        <v>1</v>
      </c>
      <c r="I13" s="61">
        <v>5</v>
      </c>
      <c r="J13" s="14">
        <v>1</v>
      </c>
      <c r="K13" s="8">
        <v>1</v>
      </c>
      <c r="L13" s="31">
        <v>1</v>
      </c>
      <c r="M13" s="66">
        <v>3</v>
      </c>
      <c r="N13" s="55">
        <v>10</v>
      </c>
      <c r="O13" s="77">
        <f>SUM(B13:C13,E13:H13,J13:L13)</f>
        <v>10</v>
      </c>
    </row>
    <row r="14" spans="1:15" ht="15.75" thickBot="1">
      <c r="A14" s="20" t="s">
        <v>11</v>
      </c>
      <c r="B14" s="15"/>
      <c r="C14" s="32"/>
      <c r="D14" s="62"/>
      <c r="E14" s="15"/>
      <c r="F14" s="11">
        <v>1</v>
      </c>
      <c r="G14" s="11">
        <v>2</v>
      </c>
      <c r="H14" s="32">
        <v>2</v>
      </c>
      <c r="I14" s="62">
        <v>5</v>
      </c>
      <c r="J14" s="15">
        <v>2</v>
      </c>
      <c r="K14" s="11">
        <v>2</v>
      </c>
      <c r="L14" s="32">
        <v>3</v>
      </c>
      <c r="M14" s="66">
        <v>7</v>
      </c>
      <c r="N14" s="55">
        <v>12</v>
      </c>
      <c r="O14" s="77">
        <f aca="true" t="shared" si="0" ref="O14:O24">SUM(B14:C14,E14:H14,J14:L14)</f>
        <v>12</v>
      </c>
    </row>
    <row r="15" spans="1:15" ht="15.75" thickBot="1">
      <c r="A15" s="10" t="s">
        <v>12</v>
      </c>
      <c r="B15" s="15">
        <v>1</v>
      </c>
      <c r="C15" s="32">
        <v>1</v>
      </c>
      <c r="D15" s="62">
        <v>2</v>
      </c>
      <c r="E15" s="15">
        <v>1</v>
      </c>
      <c r="F15" s="11">
        <v>1</v>
      </c>
      <c r="G15" s="11">
        <v>1</v>
      </c>
      <c r="H15" s="32">
        <v>1</v>
      </c>
      <c r="I15" s="62">
        <v>4</v>
      </c>
      <c r="J15" s="15">
        <v>2</v>
      </c>
      <c r="K15" s="11"/>
      <c r="L15" s="32"/>
      <c r="M15" s="66">
        <v>2</v>
      </c>
      <c r="N15" s="55">
        <v>8</v>
      </c>
      <c r="O15" s="77">
        <f t="shared" si="0"/>
        <v>8</v>
      </c>
    </row>
    <row r="16" spans="1:19" ht="15.75" thickBot="1">
      <c r="A16" s="21" t="s">
        <v>13</v>
      </c>
      <c r="B16" s="34">
        <v>1</v>
      </c>
      <c r="C16" s="43">
        <v>1</v>
      </c>
      <c r="D16" s="62">
        <v>2</v>
      </c>
      <c r="E16" s="15">
        <v>2</v>
      </c>
      <c r="F16" s="29">
        <v>2</v>
      </c>
      <c r="G16" s="11">
        <v>1</v>
      </c>
      <c r="H16" s="32">
        <v>1</v>
      </c>
      <c r="I16" s="62">
        <v>5</v>
      </c>
      <c r="J16" s="15">
        <v>2</v>
      </c>
      <c r="K16" s="11"/>
      <c r="L16" s="32"/>
      <c r="M16" s="66">
        <v>2</v>
      </c>
      <c r="N16" s="55">
        <v>9</v>
      </c>
      <c r="O16" s="77">
        <f t="shared" si="0"/>
        <v>10</v>
      </c>
      <c r="S16" s="5"/>
    </row>
    <row r="17" spans="1:15" ht="15.75" thickBot="1">
      <c r="A17" s="22" t="s">
        <v>14</v>
      </c>
      <c r="B17" s="15">
        <v>2</v>
      </c>
      <c r="C17" s="32">
        <v>2</v>
      </c>
      <c r="D17" s="62">
        <v>4</v>
      </c>
      <c r="E17" s="34">
        <v>1</v>
      </c>
      <c r="F17" s="29">
        <v>2</v>
      </c>
      <c r="G17" s="29">
        <v>1</v>
      </c>
      <c r="H17" s="43">
        <v>1</v>
      </c>
      <c r="I17" s="62">
        <v>5</v>
      </c>
      <c r="J17" s="34">
        <v>3</v>
      </c>
      <c r="K17" s="11"/>
      <c r="L17" s="32"/>
      <c r="M17" s="66">
        <v>2</v>
      </c>
      <c r="N17" s="55">
        <v>11</v>
      </c>
      <c r="O17" s="77">
        <f t="shared" si="0"/>
        <v>12</v>
      </c>
    </row>
    <row r="18" spans="1:15" ht="15.75" thickBot="1">
      <c r="A18" s="22" t="s">
        <v>15</v>
      </c>
      <c r="B18" s="15">
        <v>2</v>
      </c>
      <c r="C18" s="32">
        <v>2</v>
      </c>
      <c r="D18" s="62">
        <v>4</v>
      </c>
      <c r="E18" s="15">
        <v>2</v>
      </c>
      <c r="F18" s="11">
        <v>3</v>
      </c>
      <c r="G18" s="11">
        <v>2</v>
      </c>
      <c r="H18" s="32">
        <v>2</v>
      </c>
      <c r="I18" s="62">
        <v>9</v>
      </c>
      <c r="J18" s="15">
        <v>2</v>
      </c>
      <c r="K18" s="11">
        <v>3</v>
      </c>
      <c r="L18" s="32">
        <v>2</v>
      </c>
      <c r="M18" s="66">
        <v>7</v>
      </c>
      <c r="N18" s="55">
        <v>20</v>
      </c>
      <c r="O18" s="77">
        <f t="shared" si="0"/>
        <v>20</v>
      </c>
    </row>
    <row r="19" spans="1:15" ht="15.75" thickBot="1">
      <c r="A19" s="22" t="s">
        <v>16</v>
      </c>
      <c r="B19" s="33"/>
      <c r="C19" s="42"/>
      <c r="D19" s="64"/>
      <c r="E19" s="33"/>
      <c r="F19" s="30"/>
      <c r="G19" s="30"/>
      <c r="H19" s="42"/>
      <c r="I19" s="64"/>
      <c r="J19" s="15">
        <v>3</v>
      </c>
      <c r="K19" s="11"/>
      <c r="L19" s="32"/>
      <c r="M19" s="66">
        <v>3</v>
      </c>
      <c r="N19" s="55">
        <v>3</v>
      </c>
      <c r="O19" s="77">
        <f t="shared" si="0"/>
        <v>3</v>
      </c>
    </row>
    <row r="20" spans="1:15" ht="15.75" thickBot="1">
      <c r="A20" s="22" t="s">
        <v>17</v>
      </c>
      <c r="B20" s="88"/>
      <c r="C20" s="89"/>
      <c r="D20" s="62"/>
      <c r="E20" s="34">
        <v>1</v>
      </c>
      <c r="F20" s="29"/>
      <c r="G20" s="11">
        <v>2</v>
      </c>
      <c r="H20" s="32">
        <v>3</v>
      </c>
      <c r="I20" s="62">
        <v>6</v>
      </c>
      <c r="J20" s="15"/>
      <c r="K20" s="11">
        <v>3</v>
      </c>
      <c r="L20" s="32">
        <v>2</v>
      </c>
      <c r="M20" s="66">
        <v>5</v>
      </c>
      <c r="N20" s="55">
        <v>11</v>
      </c>
      <c r="O20" s="77">
        <f>SUM(B20:C20,E20:H20,J20:L20)</f>
        <v>11</v>
      </c>
    </row>
    <row r="21" spans="1:15" ht="15.75" thickBot="1">
      <c r="A21" s="23" t="s">
        <v>18</v>
      </c>
      <c r="B21" s="15"/>
      <c r="C21" s="32"/>
      <c r="D21" s="62"/>
      <c r="E21" s="15"/>
      <c r="F21" s="11"/>
      <c r="G21" s="11"/>
      <c r="H21" s="32"/>
      <c r="I21" s="62"/>
      <c r="J21" s="15"/>
      <c r="K21" s="11"/>
      <c r="L21" s="32"/>
      <c r="M21" s="66">
        <v>62</v>
      </c>
      <c r="N21" s="55">
        <v>62</v>
      </c>
      <c r="O21" s="77">
        <f>SUM(O15:O20)</f>
        <v>64</v>
      </c>
    </row>
    <row r="22" spans="1:15" ht="15.75" thickBot="1">
      <c r="A22" s="10" t="s">
        <v>19</v>
      </c>
      <c r="B22" s="15"/>
      <c r="C22" s="32"/>
      <c r="D22" s="62"/>
      <c r="E22" s="15"/>
      <c r="F22" s="11"/>
      <c r="G22" s="11"/>
      <c r="H22" s="32"/>
      <c r="I22" s="62"/>
      <c r="J22" s="15">
        <v>0.5</v>
      </c>
      <c r="K22" s="11">
        <v>0.5</v>
      </c>
      <c r="L22" s="32">
        <v>1</v>
      </c>
      <c r="M22" s="66">
        <v>2</v>
      </c>
      <c r="N22" s="55">
        <v>2</v>
      </c>
      <c r="O22" s="77">
        <f t="shared" si="0"/>
        <v>2</v>
      </c>
    </row>
    <row r="23" spans="1:15" ht="15.75" thickBot="1">
      <c r="A23" s="10" t="s">
        <v>34</v>
      </c>
      <c r="B23" s="15"/>
      <c r="C23" s="32"/>
      <c r="D23" s="62"/>
      <c r="E23" s="15"/>
      <c r="F23" s="11"/>
      <c r="G23" s="11"/>
      <c r="H23" s="32"/>
      <c r="I23" s="62"/>
      <c r="J23" s="34">
        <v>0.5</v>
      </c>
      <c r="K23" s="29">
        <v>0.5</v>
      </c>
      <c r="L23" s="32"/>
      <c r="M23" s="66"/>
      <c r="N23" s="55"/>
      <c r="O23" s="77">
        <f t="shared" si="0"/>
        <v>1</v>
      </c>
    </row>
    <row r="24" spans="1:15" ht="15.75" thickBot="1">
      <c r="A24" s="10" t="s">
        <v>20</v>
      </c>
      <c r="B24" s="16">
        <v>1</v>
      </c>
      <c r="C24" s="39">
        <v>1</v>
      </c>
      <c r="D24" s="63"/>
      <c r="E24" s="16"/>
      <c r="F24" s="40"/>
      <c r="G24" s="46">
        <v>1</v>
      </c>
      <c r="H24" s="39">
        <v>1</v>
      </c>
      <c r="I24" s="63"/>
      <c r="J24" s="44"/>
      <c r="K24" s="46">
        <v>3</v>
      </c>
      <c r="L24" s="39">
        <v>3</v>
      </c>
      <c r="M24" s="70">
        <v>9</v>
      </c>
      <c r="N24" s="59">
        <v>9</v>
      </c>
      <c r="O24" s="77">
        <f t="shared" si="0"/>
        <v>10</v>
      </c>
    </row>
    <row r="25" spans="1:16" ht="15.75" thickBot="1">
      <c r="A25" s="21" t="s">
        <v>23</v>
      </c>
      <c r="B25" s="18">
        <f>SUM(B4,B5,B7,B8,B13,B15,B16,B17,B18,B20,B24)</f>
        <v>21</v>
      </c>
      <c r="C25" s="18">
        <f>SUM(C4,C5,C7,C8,C13,C15,C16,C17,C18,C20,C24)</f>
        <v>21</v>
      </c>
      <c r="D25" s="60"/>
      <c r="E25" s="18">
        <f>SUM(E4,E5,E7,E8,E13,E15,E16,E17,E18,E20,E24)</f>
        <v>22</v>
      </c>
      <c r="F25" s="9">
        <f>SUM(F4,F5,F7,F8,F13,F14,F15,F16,F17,F18,F20,F24)</f>
        <v>24</v>
      </c>
      <c r="G25" s="9">
        <f>SUM(G4,G5,G7,G8,G13,G14,G15,G16,G17,G18,G20,G24)</f>
        <v>25</v>
      </c>
      <c r="H25" s="45">
        <f>SUM(H4,H5,H6,H7,H8,H13,H14,H15,H16,H17,H18,H20,H24)</f>
        <v>25</v>
      </c>
      <c r="I25" s="71"/>
      <c r="J25" s="6">
        <f>SUM(J4,J5,J6,J7,J9,J10,J11,J13,J14,J15,J16,J17,J18,J19,J22,J23,J24)</f>
        <v>30</v>
      </c>
      <c r="K25" s="9">
        <f>SUM(K4,K5,K6,K7,K9,K10,K11,K13,K14,K18,K19,K20,K22,K23,K24)</f>
        <v>30</v>
      </c>
      <c r="L25" s="45">
        <f>SUM(L4,L5,L6,L7,L9,L10,L11,L13,L14,L18,L20,L22,L24)</f>
        <v>30</v>
      </c>
      <c r="M25" s="71"/>
      <c r="N25" s="71">
        <v>224</v>
      </c>
      <c r="O25" s="78">
        <f>SUM(B25:L25)</f>
        <v>228</v>
      </c>
      <c r="P25" s="5"/>
    </row>
    <row r="26" spans="1:17" ht="15.75" thickBot="1">
      <c r="A26" s="26" t="s">
        <v>21</v>
      </c>
      <c r="B26" s="17"/>
      <c r="C26" s="12"/>
      <c r="D26" s="48"/>
      <c r="E26" s="12"/>
      <c r="F26" s="12"/>
      <c r="G26" s="12"/>
      <c r="H26" s="12">
        <v>12</v>
      </c>
      <c r="I26" s="48"/>
      <c r="J26" s="12"/>
      <c r="K26" s="12"/>
      <c r="L26" s="41"/>
      <c r="M26" s="55"/>
      <c r="N26" s="55"/>
      <c r="O26" s="79">
        <v>12</v>
      </c>
      <c r="Q26" s="5"/>
    </row>
    <row r="27" spans="1:15" ht="15.75" thickBot="1">
      <c r="A27" s="27" t="s">
        <v>22</v>
      </c>
      <c r="B27" s="15"/>
      <c r="C27" s="11"/>
      <c r="D27" s="49"/>
      <c r="E27" s="11"/>
      <c r="F27" s="11"/>
      <c r="G27" s="11"/>
      <c r="H27" s="11"/>
      <c r="I27" s="49"/>
      <c r="J27" s="11"/>
      <c r="K27" s="11">
        <v>4</v>
      </c>
      <c r="L27" s="32"/>
      <c r="M27" s="55"/>
      <c r="N27" s="55"/>
      <c r="O27" s="77">
        <v>236</v>
      </c>
    </row>
    <row r="28" spans="1:15" ht="29.25" thickBot="1">
      <c r="A28" s="28" t="s">
        <v>36</v>
      </c>
      <c r="B28" s="35"/>
      <c r="C28" s="36"/>
      <c r="D28" s="50"/>
      <c r="E28" s="36"/>
      <c r="F28" s="36"/>
      <c r="G28" s="36"/>
      <c r="H28" s="36"/>
      <c r="I28" s="50"/>
      <c r="J28" s="36"/>
      <c r="K28" s="37"/>
      <c r="L28" s="38"/>
      <c r="M28" s="72"/>
      <c r="N28" s="72"/>
      <c r="O28" s="80">
        <v>224</v>
      </c>
    </row>
    <row r="29" spans="1:4" ht="15">
      <c r="A29" s="2"/>
      <c r="C29" s="4"/>
      <c r="D29" s="51"/>
    </row>
    <row r="30" spans="1:11" ht="15">
      <c r="A30" s="1"/>
      <c r="C30" s="4"/>
      <c r="D30" s="51"/>
      <c r="F30" s="4"/>
      <c r="K30" s="4"/>
    </row>
    <row r="31" spans="1:4" ht="15">
      <c r="A31" s="2"/>
      <c r="C31" s="4"/>
      <c r="D31" s="51"/>
    </row>
    <row r="32" ht="15">
      <c r="A32" s="2"/>
    </row>
  </sheetData>
  <sheetProtection/>
  <mergeCells count="3">
    <mergeCell ref="B12:H12"/>
    <mergeCell ref="J12:L12"/>
    <mergeCell ref="A1:H1"/>
  </mergeCells>
  <hyperlinks>
    <hyperlink ref="A9" location="_ftn1" display="_ftn1"/>
    <hyperlink ref="A10" location="_ftn2" display="_ftn2"/>
    <hyperlink ref="A11" location="_ftn3" display="_ftn3"/>
    <hyperlink ref="A14" location="_ftn4" display="_ftn4"/>
    <hyperlink ref="A26" location="_ftn5" display="_ftn5"/>
    <hyperlink ref="A27" location="_ftn6" display="_ftn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Laukaan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Kontoniemi</dc:creator>
  <cp:keywords/>
  <dc:description/>
  <cp:lastModifiedBy>Jussi Silpola</cp:lastModifiedBy>
  <cp:lastPrinted>2017-09-05T12:13:17Z</cp:lastPrinted>
  <dcterms:created xsi:type="dcterms:W3CDTF">2014-04-02T10:19:10Z</dcterms:created>
  <dcterms:modified xsi:type="dcterms:W3CDTF">2020-09-09T09:36:30Z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