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8625" windowHeight="6450"/>
  </bookViews>
  <sheets>
    <sheet name="Taul1" sheetId="1" r:id="rId1"/>
    <sheet name="Taul2" sheetId="2" r:id="rId2"/>
    <sheet name="Taul3" sheetId="3" r:id="rId3"/>
  </sheets>
  <definedNames>
    <definedName name="_xlnm.Print_Area" localSheetId="0">Taul1!$B$1:$N$71</definedName>
  </definedNames>
  <calcPr calcId="145621"/>
</workbook>
</file>

<file path=xl/calcChain.xml><?xml version="1.0" encoding="utf-8"?>
<calcChain xmlns="http://schemas.openxmlformats.org/spreadsheetml/2006/main">
  <c r="L37" i="1" l="1"/>
  <c r="M37" i="1" s="1"/>
  <c r="L34" i="1" l="1"/>
  <c r="L33" i="1"/>
  <c r="I21" i="1" l="1"/>
  <c r="L21" i="1" s="1"/>
  <c r="L22" i="1"/>
  <c r="L19" i="1"/>
  <c r="L13" i="1"/>
  <c r="L20" i="1"/>
  <c r="L18" i="1"/>
  <c r="L25" i="1"/>
  <c r="M21" i="1" l="1"/>
  <c r="M19" i="1"/>
  <c r="C44" i="1"/>
  <c r="D44" i="1"/>
  <c r="E44" i="1"/>
  <c r="F44" i="1"/>
  <c r="G44" i="1"/>
  <c r="H44" i="1"/>
  <c r="K44" i="1"/>
  <c r="J44" i="1"/>
  <c r="I44" i="1"/>
  <c r="L5" i="1"/>
  <c r="L7" i="1" l="1"/>
  <c r="L49" i="1" l="1"/>
  <c r="L48" i="1"/>
  <c r="L47" i="1"/>
  <c r="L46" i="1"/>
  <c r="L45" i="1"/>
  <c r="L41" i="1"/>
  <c r="M41" i="1" s="1"/>
  <c r="L40" i="1"/>
  <c r="L39" i="1"/>
  <c r="L36" i="1"/>
  <c r="L35" i="1"/>
  <c r="L32" i="1"/>
  <c r="L31" i="1"/>
  <c r="L30" i="1"/>
  <c r="L29" i="1"/>
  <c r="L28" i="1"/>
  <c r="L27" i="1"/>
  <c r="L26" i="1"/>
  <c r="L24" i="1"/>
  <c r="L23" i="1"/>
  <c r="L17" i="1"/>
  <c r="M17" i="1" s="1"/>
  <c r="L16" i="1"/>
  <c r="L15" i="1"/>
  <c r="L14" i="1"/>
  <c r="M13" i="1" s="1"/>
  <c r="L12" i="1"/>
  <c r="L11" i="1"/>
  <c r="L10" i="1"/>
  <c r="L9" i="1"/>
  <c r="L8" i="1"/>
  <c r="M7" i="1" s="1"/>
  <c r="L6" i="1"/>
  <c r="M9" i="1" l="1"/>
  <c r="M27" i="1"/>
  <c r="M31" i="1"/>
  <c r="M35" i="1"/>
  <c r="M39" i="1"/>
  <c r="M23" i="1"/>
  <c r="M11" i="1"/>
  <c r="M15" i="1"/>
  <c r="M25" i="1"/>
  <c r="M29" i="1"/>
  <c r="M33" i="1"/>
  <c r="M5" i="1"/>
  <c r="L44" i="1"/>
  <c r="M44" i="1" s="1"/>
</calcChain>
</file>

<file path=xl/sharedStrings.xml><?xml version="1.0" encoding="utf-8"?>
<sst xmlns="http://schemas.openxmlformats.org/spreadsheetml/2006/main" count="55" uniqueCount="35">
  <si>
    <t>erotus</t>
  </si>
  <si>
    <t>äidinkieli ja kirjallisuus</t>
  </si>
  <si>
    <t>Valtakunnallinen minimi</t>
  </si>
  <si>
    <t>Matematiikka</t>
  </si>
  <si>
    <t>Ympäristöoppi</t>
  </si>
  <si>
    <t>Biologia ja maantieto</t>
  </si>
  <si>
    <t>Fysiikka ja kemia</t>
  </si>
  <si>
    <t>Terveystieto</t>
  </si>
  <si>
    <t>Uskonto ja elämänkatsomus</t>
  </si>
  <si>
    <t>Historia ja yhteiskuntaoppi</t>
  </si>
  <si>
    <t>Musiikki</t>
  </si>
  <si>
    <t>Kuvataide</t>
  </si>
  <si>
    <t>Käsityö</t>
  </si>
  <si>
    <t>Liikunta</t>
  </si>
  <si>
    <t>Kotitalous</t>
  </si>
  <si>
    <t>Taito- ja taideaineet valinnainen</t>
  </si>
  <si>
    <t>Oppilaanohjaus</t>
  </si>
  <si>
    <t>Valinnaiset aineet</t>
  </si>
  <si>
    <t>vapaaehtoinen A2</t>
  </si>
  <si>
    <t>vapaaehtoinen B2</t>
  </si>
  <si>
    <t>Kokonaistuntimäärä</t>
  </si>
  <si>
    <t>LUOKKA-ASTE</t>
  </si>
  <si>
    <t>Yht.</t>
  </si>
  <si>
    <t>Yhteiskoulu</t>
  </si>
  <si>
    <t>Kirkonkylän koulu</t>
  </si>
  <si>
    <t>Valtakunnallinen minimimäärä</t>
  </si>
  <si>
    <t>A1-kieli englanti</t>
  </si>
  <si>
    <t>B1-kieli ruotsi</t>
  </si>
  <si>
    <t xml:space="preserve"> </t>
  </si>
  <si>
    <t>5 (1 KÄ7)</t>
  </si>
  <si>
    <t>Pomarkun perusopetuksen tuntijako 1.8.2019 alkaen (asetus 24.9.2018)</t>
  </si>
  <si>
    <t>Ymp.- ja luonnont.ain. yht.</t>
  </si>
  <si>
    <t>Ymp.- ja luonnont.ain. min. yht.</t>
  </si>
  <si>
    <t>*)</t>
  </si>
  <si>
    <r>
      <t xml:space="preserve">6 </t>
    </r>
    <r>
      <rPr>
        <b/>
        <sz val="11"/>
        <rFont val="Calibri"/>
        <family val="2"/>
        <scheme val="minor"/>
      </rPr>
      <t>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</si>
</sst>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4" fillId="5" borderId="1" xfId="0" applyFont="1" applyFill="1" applyBorder="1"/>
    <xf numFmtId="0" fontId="4" fillId="6" borderId="1" xfId="0" applyFont="1" applyFill="1" applyBorder="1"/>
    <xf numFmtId="0" fontId="1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" fillId="0" borderId="0" xfId="0" applyFont="1" applyAlignment="1">
      <alignment wrapText="1"/>
    </xf>
    <xf numFmtId="0" fontId="6" fillId="8" borderId="1" xfId="0" applyFont="1" applyFill="1" applyBorder="1" applyAlignment="1">
      <alignment horizontal="right"/>
    </xf>
    <xf numFmtId="0" fontId="0" fillId="9" borderId="0" xfId="0" applyFill="1"/>
    <xf numFmtId="0" fontId="7" fillId="0" borderId="0" xfId="0" applyFont="1" applyAlignment="1">
      <alignment vertical="top"/>
    </xf>
    <xf numFmtId="0" fontId="0" fillId="0" borderId="7" xfId="0" applyFont="1" applyFill="1" applyBorder="1"/>
    <xf numFmtId="0" fontId="0" fillId="0" borderId="7" xfId="0" applyFont="1" applyBorder="1" applyAlignment="1">
      <alignment vertical="top" wrapText="1"/>
    </xf>
    <xf numFmtId="0" fontId="3" fillId="10" borderId="0" xfId="0" applyFont="1" applyFill="1" applyAlignment="1">
      <alignment horizontal="center"/>
    </xf>
    <xf numFmtId="0" fontId="4" fillId="10" borderId="1" xfId="0" applyFont="1" applyFill="1" applyBorder="1"/>
    <xf numFmtId="0" fontId="4" fillId="10" borderId="6" xfId="0" applyFont="1" applyFill="1" applyBorder="1"/>
    <xf numFmtId="0" fontId="4" fillId="1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8" fillId="0" borderId="0" xfId="0" applyFont="1"/>
    <xf numFmtId="0" fontId="6" fillId="0" borderId="0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3" fillId="11" borderId="0" xfId="0" applyFont="1" applyFill="1" applyAlignment="1">
      <alignment horizontal="center"/>
    </xf>
    <xf numFmtId="0" fontId="4" fillId="11" borderId="1" xfId="0" applyFont="1" applyFill="1" applyBorder="1"/>
    <xf numFmtId="0" fontId="4" fillId="11" borderId="0" xfId="0" applyFont="1" applyFill="1"/>
    <xf numFmtId="0" fontId="4" fillId="11" borderId="5" xfId="0" applyFont="1" applyFill="1" applyBorder="1"/>
    <xf numFmtId="0" fontId="4" fillId="11" borderId="6" xfId="0" applyFont="1" applyFill="1" applyBorder="1"/>
    <xf numFmtId="0" fontId="4" fillId="11" borderId="4" xfId="0" applyFont="1" applyFill="1" applyBorder="1"/>
    <xf numFmtId="0" fontId="4" fillId="11" borderId="14" xfId="0" applyFont="1" applyFill="1" applyBorder="1"/>
    <xf numFmtId="0" fontId="1" fillId="0" borderId="15" xfId="0" applyFont="1" applyBorder="1"/>
    <xf numFmtId="0" fontId="1" fillId="0" borderId="15" xfId="0" applyFont="1" applyBorder="1" applyAlignment="1">
      <alignment horizontal="left"/>
    </xf>
    <xf numFmtId="0" fontId="8" fillId="0" borderId="13" xfId="0" applyFont="1" applyFill="1" applyBorder="1"/>
    <xf numFmtId="0" fontId="0" fillId="0" borderId="13" xfId="0" applyFont="1" applyFill="1" applyBorder="1"/>
    <xf numFmtId="0" fontId="1" fillId="7" borderId="15" xfId="0" applyFont="1" applyFill="1" applyBorder="1"/>
    <xf numFmtId="0" fontId="0" fillId="0" borderId="15" xfId="0" applyFont="1" applyFill="1" applyBorder="1"/>
    <xf numFmtId="0" fontId="0" fillId="0" borderId="13" xfId="0" applyFont="1" applyBorder="1"/>
    <xf numFmtId="0" fontId="6" fillId="4" borderId="12" xfId="0" applyFont="1" applyFill="1" applyBorder="1" applyAlignment="1">
      <alignment horizontal="right"/>
    </xf>
    <xf numFmtId="0" fontId="4" fillId="12" borderId="0" xfId="0" applyFont="1" applyFill="1"/>
    <xf numFmtId="0" fontId="4" fillId="12" borderId="5" xfId="0" applyFont="1" applyFill="1" applyBorder="1"/>
    <xf numFmtId="1" fontId="4" fillId="12" borderId="1" xfId="0" applyNumberFormat="1" applyFont="1" applyFill="1" applyBorder="1"/>
    <xf numFmtId="0" fontId="4" fillId="13" borderId="6" xfId="0" applyFont="1" applyFill="1" applyBorder="1"/>
    <xf numFmtId="0" fontId="4" fillId="13" borderId="1" xfId="0" applyFont="1" applyFill="1" applyBorder="1"/>
    <xf numFmtId="0" fontId="4" fillId="0" borderId="19" xfId="0" applyFont="1" applyFill="1" applyBorder="1"/>
    <xf numFmtId="0" fontId="4" fillId="0" borderId="20" xfId="0" applyFont="1" applyFill="1" applyBorder="1"/>
    <xf numFmtId="0" fontId="4" fillId="0" borderId="17" xfId="0" applyFont="1" applyFill="1" applyBorder="1"/>
    <xf numFmtId="0" fontId="4" fillId="11" borderId="21" xfId="0" applyFont="1" applyFill="1" applyBorder="1"/>
    <xf numFmtId="14" fontId="0" fillId="0" borderId="0" xfId="0" applyNumberFormat="1" applyAlignment="1">
      <alignment horizontal="right" vertical="top"/>
    </xf>
    <xf numFmtId="0" fontId="9" fillId="3" borderId="1" xfId="0" applyFont="1" applyFill="1" applyBorder="1" applyAlignment="1">
      <alignment horizontal="right"/>
    </xf>
    <xf numFmtId="0" fontId="4" fillId="0" borderId="0" xfId="0" applyFont="1"/>
    <xf numFmtId="0" fontId="6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6" fillId="4" borderId="2" xfId="0" applyFont="1" applyFill="1" applyBorder="1" applyAlignment="1">
      <alignment horizontal="right"/>
    </xf>
    <xf numFmtId="0" fontId="6" fillId="0" borderId="12" xfId="0" applyFont="1" applyFill="1" applyBorder="1" applyAlignment="1">
      <alignment horizontal="right"/>
    </xf>
    <xf numFmtId="1" fontId="4" fillId="11" borderId="6" xfId="0" applyNumberFormat="1" applyFont="1" applyFill="1" applyBorder="1"/>
    <xf numFmtId="1" fontId="4" fillId="11" borderId="14" xfId="0" applyNumberFormat="1" applyFont="1" applyFill="1" applyBorder="1"/>
    <xf numFmtId="0" fontId="4" fillId="12" borderId="21" xfId="0" applyFont="1" applyFill="1" applyBorder="1"/>
    <xf numFmtId="0" fontId="2" fillId="2" borderId="0" xfId="0" applyFont="1" applyFill="1" applyAlignment="1">
      <alignment horizontal="left" vertical="top" wrapText="1"/>
    </xf>
    <xf numFmtId="0" fontId="0" fillId="0" borderId="0" xfId="0" applyFont="1" applyFill="1" applyBorder="1"/>
    <xf numFmtId="1" fontId="4" fillId="0" borderId="1" xfId="0" applyNumberFormat="1" applyFont="1" applyFill="1" applyBorder="1"/>
    <xf numFmtId="0" fontId="1" fillId="0" borderId="1" xfId="0" applyFont="1" applyFill="1" applyBorder="1"/>
    <xf numFmtId="1" fontId="6" fillId="4" borderId="2" xfId="0" applyNumberFormat="1" applyFont="1" applyFill="1" applyBorder="1" applyAlignment="1">
      <alignment horizontal="right"/>
    </xf>
    <xf numFmtId="0" fontId="10" fillId="0" borderId="0" xfId="0" applyFont="1" applyFill="1" applyBorder="1"/>
    <xf numFmtId="0" fontId="10" fillId="0" borderId="0" xfId="0" applyFont="1"/>
    <xf numFmtId="0" fontId="10" fillId="0" borderId="13" xfId="0" applyFont="1" applyFill="1" applyBorder="1"/>
    <xf numFmtId="0" fontId="0" fillId="0" borderId="0" xfId="0" applyFont="1"/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0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1" xfId="0" applyFont="1" applyFill="1" applyBorder="1"/>
    <xf numFmtId="0" fontId="0" fillId="0" borderId="0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" fontId="8" fillId="0" borderId="2" xfId="0" applyNumberFormat="1" applyFont="1" applyFill="1" applyBorder="1" applyAlignment="1">
      <alignment horizontal="right"/>
    </xf>
    <xf numFmtId="1" fontId="8" fillId="0" borderId="1" xfId="0" applyNumberFormat="1" applyFont="1" applyFill="1" applyBorder="1" applyAlignment="1">
      <alignment horizontal="right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4" fillId="10" borderId="26" xfId="0" applyFont="1" applyFill="1" applyBorder="1"/>
    <xf numFmtId="0" fontId="4" fillId="10" borderId="27" xfId="0" applyFont="1" applyFill="1" applyBorder="1"/>
    <xf numFmtId="0" fontId="4" fillId="10" borderId="28" xfId="0" applyFont="1" applyFill="1" applyBorder="1"/>
    <xf numFmtId="0" fontId="4" fillId="12" borderId="26" xfId="0" applyFont="1" applyFill="1" applyBorder="1"/>
    <xf numFmtId="0" fontId="3" fillId="0" borderId="0" xfId="0" applyFont="1" applyAlignment="1">
      <alignment horizontal="left" vertical="top"/>
    </xf>
    <xf numFmtId="1" fontId="0" fillId="0" borderId="29" xfId="0" applyNumberFormat="1" applyFont="1" applyFill="1" applyBorder="1"/>
    <xf numFmtId="0" fontId="1" fillId="0" borderId="6" xfId="0" applyFont="1" applyFill="1" applyBorder="1"/>
    <xf numFmtId="1" fontId="14" fillId="0" borderId="1" xfId="0" applyNumberFormat="1" applyFont="1" applyFill="1" applyBorder="1" applyAlignment="1">
      <alignment horizontal="right"/>
    </xf>
    <xf numFmtId="1" fontId="12" fillId="0" borderId="1" xfId="0" applyNumberFormat="1" applyFont="1" applyFill="1" applyBorder="1"/>
    <xf numFmtId="1" fontId="11" fillId="0" borderId="1" xfId="0" applyNumberFormat="1" applyFont="1" applyFill="1" applyBorder="1" applyAlignment="1">
      <alignment horizontal="right"/>
    </xf>
    <xf numFmtId="0" fontId="0" fillId="9" borderId="2" xfId="0" applyFill="1" applyBorder="1"/>
    <xf numFmtId="0" fontId="1" fillId="7" borderId="0" xfId="0" applyFont="1" applyFill="1" applyBorder="1"/>
    <xf numFmtId="0" fontId="4" fillId="10" borderId="4" xfId="0" applyFont="1" applyFill="1" applyBorder="1"/>
    <xf numFmtId="164" fontId="4" fillId="14" borderId="0" xfId="0" applyNumberFormat="1" applyFont="1" applyFill="1" applyBorder="1"/>
    <xf numFmtId="164" fontId="0" fillId="14" borderId="0" xfId="0" applyNumberFormat="1" applyFont="1" applyFill="1" applyBorder="1"/>
    <xf numFmtId="164" fontId="4" fillId="14" borderId="22" xfId="0" applyNumberFormat="1" applyFont="1" applyFill="1" applyBorder="1"/>
    <xf numFmtId="164" fontId="4" fillId="14" borderId="23" xfId="0" applyNumberFormat="1" applyFont="1" applyFill="1" applyBorder="1"/>
    <xf numFmtId="164" fontId="4" fillId="14" borderId="24" xfId="0" applyNumberFormat="1" applyFont="1" applyFill="1" applyBorder="1"/>
    <xf numFmtId="164" fontId="0" fillId="14" borderId="16" xfId="0" applyNumberFormat="1" applyFont="1" applyFill="1" applyBorder="1"/>
    <xf numFmtId="164" fontId="0" fillId="14" borderId="15" xfId="0" applyNumberFormat="1" applyFont="1" applyFill="1" applyBorder="1"/>
    <xf numFmtId="164" fontId="4" fillId="14" borderId="16" xfId="0" applyNumberFormat="1" applyFont="1" applyFill="1" applyBorder="1"/>
    <xf numFmtId="164" fontId="4" fillId="14" borderId="15" xfId="0" applyNumberFormat="1" applyFont="1" applyFill="1" applyBorder="1"/>
    <xf numFmtId="164" fontId="0" fillId="14" borderId="2" xfId="0" applyNumberFormat="1" applyFont="1" applyFill="1" applyBorder="1"/>
    <xf numFmtId="164" fontId="0" fillId="14" borderId="3" xfId="0" applyNumberFormat="1" applyFont="1" applyFill="1" applyBorder="1"/>
    <xf numFmtId="164" fontId="0" fillId="14" borderId="4" xfId="0" applyNumberFormat="1" applyFont="1" applyFill="1" applyBorder="1"/>
    <xf numFmtId="0" fontId="0" fillId="9" borderId="12" xfId="0" applyFill="1" applyBorder="1"/>
    <xf numFmtId="0" fontId="4" fillId="5" borderId="6" xfId="0" applyFont="1" applyFill="1" applyBorder="1"/>
    <xf numFmtId="0" fontId="4" fillId="6" borderId="6" xfId="0" applyFont="1" applyFill="1" applyBorder="1"/>
    <xf numFmtId="0" fontId="6" fillId="3" borderId="6" xfId="0" applyFont="1" applyFill="1" applyBorder="1" applyAlignment="1">
      <alignment horizontal="right"/>
    </xf>
    <xf numFmtId="0" fontId="4" fillId="8" borderId="8" xfId="0" applyFont="1" applyFill="1" applyBorder="1"/>
    <xf numFmtId="0" fontId="4" fillId="13" borderId="8" xfId="0" applyFont="1" applyFill="1" applyBorder="1"/>
    <xf numFmtId="0" fontId="6" fillId="8" borderId="8" xfId="0" applyFont="1" applyFill="1" applyBorder="1" applyAlignment="1">
      <alignment horizontal="right"/>
    </xf>
    <xf numFmtId="2" fontId="4" fillId="10" borderId="6" xfId="0" applyNumberFormat="1" applyFont="1" applyFill="1" applyBorder="1"/>
    <xf numFmtId="2" fontId="4" fillId="13" borderId="0" xfId="0" applyNumberFormat="1" applyFont="1" applyFill="1"/>
    <xf numFmtId="2" fontId="4" fillId="13" borderId="6" xfId="0" applyNumberFormat="1" applyFont="1" applyFill="1" applyBorder="1"/>
    <xf numFmtId="0" fontId="10" fillId="0" borderId="0" xfId="0" applyFont="1" applyBorder="1"/>
    <xf numFmtId="0" fontId="1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0" fillId="0" borderId="0" xfId="0" applyBorder="1"/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9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1" fontId="11" fillId="0" borderId="25" xfId="0" applyNumberFormat="1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" fontId="8" fillId="0" borderId="8" xfId="0" applyNumberFormat="1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1" fontId="8" fillId="0" borderId="22" xfId="0" applyNumberFormat="1" applyFont="1" applyFill="1" applyBorder="1" applyAlignment="1">
      <alignment horizontal="center"/>
    </xf>
    <xf numFmtId="0" fontId="0" fillId="0" borderId="24" xfId="0" applyFont="1" applyBorder="1" applyAlignment="1">
      <alignment horizontal="center"/>
    </xf>
    <xf numFmtId="1" fontId="8" fillId="0" borderId="23" xfId="0" applyNumberFormat="1" applyFont="1" applyFill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" fontId="14" fillId="0" borderId="6" xfId="0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FF66"/>
      <color rgb="FFFF99FF"/>
      <color rgb="FF99FF33"/>
      <color rgb="FFFF99CC"/>
      <color rgb="FFFF66FF"/>
      <color rgb="FF66FF33"/>
      <color rgb="FF00FF00"/>
      <color rgb="FFFFFF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69"/>
  <sheetViews>
    <sheetView tabSelected="1" topLeftCell="B1" zoomScale="73" zoomScaleNormal="73" zoomScaleSheetLayoutView="75" workbookViewId="0">
      <selection activeCell="M49" sqref="M49"/>
    </sheetView>
  </sheetViews>
  <sheetFormatPr defaultRowHeight="15" x14ac:dyDescent="0.25"/>
  <cols>
    <col min="1" max="1" width="6.5703125" customWidth="1"/>
    <col min="2" max="2" width="31.28515625" customWidth="1"/>
    <col min="3" max="11" width="5.140625" customWidth="1"/>
    <col min="12" max="12" width="9.140625" style="19"/>
    <col min="13" max="13" width="12" customWidth="1"/>
    <col min="14" max="14" width="4.140625" customWidth="1"/>
    <col min="15" max="22" width="9.140625" customWidth="1"/>
  </cols>
  <sheetData>
    <row r="1" spans="2:22" ht="23.25" customHeight="1" x14ac:dyDescent="0.25">
      <c r="B1" s="10"/>
      <c r="M1" s="46"/>
    </row>
    <row r="2" spans="2:22" ht="27" customHeight="1" x14ac:dyDescent="0.25">
      <c r="B2" s="127" t="s">
        <v>30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62"/>
      <c r="O2" s="91"/>
    </row>
    <row r="3" spans="2:22" x14ac:dyDescent="0.25">
      <c r="B3" s="29"/>
      <c r="C3" s="158" t="s">
        <v>24</v>
      </c>
      <c r="D3" s="158"/>
      <c r="E3" s="158"/>
      <c r="F3" s="158"/>
      <c r="G3" s="158"/>
      <c r="H3" s="158"/>
      <c r="I3" s="159" t="s">
        <v>23</v>
      </c>
      <c r="J3" s="159"/>
      <c r="K3" s="159"/>
      <c r="L3" s="134" t="s">
        <v>22</v>
      </c>
      <c r="M3" s="4"/>
    </row>
    <row r="4" spans="2:22" ht="16.5" customHeight="1" x14ac:dyDescent="0.3">
      <c r="B4" s="30" t="s">
        <v>21</v>
      </c>
      <c r="C4" s="22">
        <v>1</v>
      </c>
      <c r="D4" s="22">
        <v>2</v>
      </c>
      <c r="E4" s="22">
        <v>3</v>
      </c>
      <c r="F4" s="22">
        <v>4</v>
      </c>
      <c r="G4" s="22">
        <v>5</v>
      </c>
      <c r="H4" s="22">
        <v>6</v>
      </c>
      <c r="I4" s="13">
        <v>7</v>
      </c>
      <c r="J4" s="13">
        <v>8</v>
      </c>
      <c r="K4" s="13">
        <v>9</v>
      </c>
      <c r="L4" s="135"/>
      <c r="M4" s="17" t="s">
        <v>0</v>
      </c>
      <c r="V4" s="1"/>
    </row>
    <row r="5" spans="2:22" ht="15.75" x14ac:dyDescent="0.25">
      <c r="B5" s="29" t="s">
        <v>1</v>
      </c>
      <c r="C5" s="27">
        <v>7</v>
      </c>
      <c r="D5" s="23">
        <v>7</v>
      </c>
      <c r="E5" s="23">
        <v>6</v>
      </c>
      <c r="F5" s="23">
        <v>5</v>
      </c>
      <c r="G5" s="23">
        <v>5</v>
      </c>
      <c r="H5" s="23">
        <v>4</v>
      </c>
      <c r="I5" s="14">
        <v>3</v>
      </c>
      <c r="J5" s="14">
        <v>3</v>
      </c>
      <c r="K5" s="14">
        <v>4</v>
      </c>
      <c r="L5" s="57">
        <f>SUM(C5:K5)</f>
        <v>44</v>
      </c>
      <c r="M5" s="18">
        <f>(L5-L6)</f>
        <v>2</v>
      </c>
    </row>
    <row r="6" spans="2:22" s="70" customFormat="1" ht="15.75" thickBot="1" x14ac:dyDescent="0.3">
      <c r="B6" s="31" t="s">
        <v>2</v>
      </c>
      <c r="C6" s="133">
        <v>14</v>
      </c>
      <c r="D6" s="136"/>
      <c r="E6" s="129">
        <v>18</v>
      </c>
      <c r="F6" s="132"/>
      <c r="G6" s="132"/>
      <c r="H6" s="133"/>
      <c r="I6" s="129">
        <v>10</v>
      </c>
      <c r="J6" s="132"/>
      <c r="K6" s="133"/>
      <c r="L6" s="79">
        <f>SUM(C6:K6)</f>
        <v>42</v>
      </c>
      <c r="M6" s="77"/>
    </row>
    <row r="7" spans="2:22" ht="15.75" x14ac:dyDescent="0.25">
      <c r="B7" s="29" t="s">
        <v>26</v>
      </c>
      <c r="C7" s="24">
        <v>1</v>
      </c>
      <c r="D7" s="45">
        <v>1</v>
      </c>
      <c r="E7" s="25">
        <v>2</v>
      </c>
      <c r="F7" s="25">
        <v>2</v>
      </c>
      <c r="G7" s="25">
        <v>3</v>
      </c>
      <c r="H7" s="25">
        <v>2</v>
      </c>
      <c r="I7" s="15">
        <v>2</v>
      </c>
      <c r="J7" s="15">
        <v>2</v>
      </c>
      <c r="K7" s="15">
        <v>3</v>
      </c>
      <c r="L7" s="36">
        <f>SUM(C7:K7)</f>
        <v>18</v>
      </c>
      <c r="M7" s="18">
        <f t="shared" ref="M7:M17" si="0">(L7-L8)</f>
        <v>0</v>
      </c>
    </row>
    <row r="8" spans="2:22" s="70" customFormat="1" ht="15.75" thickBot="1" x14ac:dyDescent="0.3">
      <c r="B8" s="32" t="s">
        <v>2</v>
      </c>
      <c r="C8" s="129">
        <v>2</v>
      </c>
      <c r="D8" s="131"/>
      <c r="E8" s="132">
        <v>9</v>
      </c>
      <c r="F8" s="130"/>
      <c r="G8" s="130"/>
      <c r="H8" s="131"/>
      <c r="I8" s="129">
        <v>7</v>
      </c>
      <c r="J8" s="132"/>
      <c r="K8" s="133"/>
      <c r="L8" s="79">
        <f t="shared" ref="L8:L37" si="1">SUM(C8:K8)</f>
        <v>18</v>
      </c>
      <c r="M8" s="77"/>
      <c r="O8"/>
    </row>
    <row r="9" spans="2:22" ht="15.75" x14ac:dyDescent="0.25">
      <c r="B9" s="29" t="s">
        <v>27</v>
      </c>
      <c r="C9" s="42"/>
      <c r="D9" s="43"/>
      <c r="E9" s="43"/>
      <c r="F9" s="43"/>
      <c r="G9" s="44"/>
      <c r="H9" s="26">
        <v>2</v>
      </c>
      <c r="I9" s="15">
        <v>2</v>
      </c>
      <c r="J9" s="15">
        <v>1</v>
      </c>
      <c r="K9" s="15">
        <v>1</v>
      </c>
      <c r="L9" s="36">
        <f t="shared" si="1"/>
        <v>6</v>
      </c>
      <c r="M9" s="18">
        <f t="shared" si="0"/>
        <v>0</v>
      </c>
      <c r="O9" s="70"/>
      <c r="Q9" s="6"/>
      <c r="R9" s="48"/>
      <c r="S9" s="48"/>
      <c r="T9" s="48"/>
      <c r="U9" s="48"/>
      <c r="V9" s="48"/>
    </row>
    <row r="10" spans="2:22" s="70" customFormat="1" ht="15.75" thickBot="1" x14ac:dyDescent="0.3">
      <c r="B10" s="32" t="s">
        <v>2</v>
      </c>
      <c r="C10" s="139">
        <v>2</v>
      </c>
      <c r="D10" s="140"/>
      <c r="E10" s="140"/>
      <c r="F10" s="140"/>
      <c r="G10" s="140"/>
      <c r="H10" s="141"/>
      <c r="I10" s="129">
        <v>4</v>
      </c>
      <c r="J10" s="132"/>
      <c r="K10" s="133"/>
      <c r="L10" s="79">
        <f t="shared" si="1"/>
        <v>6</v>
      </c>
      <c r="M10" s="77"/>
      <c r="O10"/>
      <c r="Q10" s="63"/>
    </row>
    <row r="11" spans="2:22" ht="15.75" x14ac:dyDescent="0.25">
      <c r="B11" s="29" t="s">
        <v>3</v>
      </c>
      <c r="C11" s="28">
        <v>3</v>
      </c>
      <c r="D11" s="26">
        <v>3</v>
      </c>
      <c r="E11" s="26">
        <v>4</v>
      </c>
      <c r="F11" s="26">
        <v>4</v>
      </c>
      <c r="G11" s="26">
        <v>4</v>
      </c>
      <c r="H11" s="26">
        <v>4</v>
      </c>
      <c r="I11" s="15">
        <v>3</v>
      </c>
      <c r="J11" s="15">
        <v>4</v>
      </c>
      <c r="K11" s="15">
        <v>4</v>
      </c>
      <c r="L11" s="36">
        <f t="shared" si="1"/>
        <v>33</v>
      </c>
      <c r="M11" s="18">
        <f t="shared" si="0"/>
        <v>1</v>
      </c>
      <c r="O11" s="70"/>
      <c r="Q11" s="48"/>
      <c r="R11" s="48"/>
      <c r="S11" s="48"/>
      <c r="T11" s="48"/>
      <c r="U11" s="48"/>
      <c r="V11" s="48"/>
    </row>
    <row r="12" spans="2:22" s="70" customFormat="1" ht="15.75" thickBot="1" x14ac:dyDescent="0.3">
      <c r="B12" s="32" t="s">
        <v>2</v>
      </c>
      <c r="C12" s="133">
        <v>6</v>
      </c>
      <c r="D12" s="136"/>
      <c r="E12" s="129">
        <v>15</v>
      </c>
      <c r="F12" s="132"/>
      <c r="G12" s="132"/>
      <c r="H12" s="133"/>
      <c r="I12" s="129">
        <v>11</v>
      </c>
      <c r="J12" s="132"/>
      <c r="K12" s="133"/>
      <c r="L12" s="79">
        <f t="shared" si="1"/>
        <v>32</v>
      </c>
      <c r="M12" s="77"/>
      <c r="O12"/>
      <c r="Q12" s="63"/>
    </row>
    <row r="13" spans="2:22" ht="15.75" x14ac:dyDescent="0.25">
      <c r="B13" s="33" t="s">
        <v>4</v>
      </c>
      <c r="C13" s="60">
        <v>2</v>
      </c>
      <c r="D13" s="59">
        <v>2</v>
      </c>
      <c r="E13" s="59">
        <v>2</v>
      </c>
      <c r="F13" s="59">
        <v>2</v>
      </c>
      <c r="G13" s="59">
        <v>3</v>
      </c>
      <c r="H13" s="59">
        <v>3</v>
      </c>
      <c r="I13" s="87"/>
      <c r="J13" s="88"/>
      <c r="K13" s="89"/>
      <c r="L13" s="36">
        <f t="shared" si="1"/>
        <v>14</v>
      </c>
      <c r="M13" s="18">
        <f t="shared" si="0"/>
        <v>0</v>
      </c>
      <c r="O13" s="70"/>
      <c r="Q13" s="6"/>
      <c r="R13" s="48"/>
      <c r="S13" s="48"/>
      <c r="T13" s="48"/>
      <c r="U13" s="48"/>
      <c r="V13" s="48"/>
    </row>
    <row r="14" spans="2:22" s="70" customFormat="1" ht="15.75" x14ac:dyDescent="0.25">
      <c r="B14" s="34" t="s">
        <v>2</v>
      </c>
      <c r="C14" s="147">
        <v>4</v>
      </c>
      <c r="D14" s="148"/>
      <c r="E14" s="149">
        <v>10</v>
      </c>
      <c r="F14" s="150"/>
      <c r="G14" s="150"/>
      <c r="H14" s="148"/>
      <c r="I14" s="80"/>
      <c r="J14" s="80"/>
      <c r="K14" s="80"/>
      <c r="L14" s="81">
        <f t="shared" si="1"/>
        <v>14</v>
      </c>
      <c r="M14" s="77"/>
      <c r="P14"/>
      <c r="Q14" s="48"/>
      <c r="R14" s="48"/>
      <c r="S14" s="48"/>
      <c r="T14" s="48"/>
      <c r="U14" s="48"/>
    </row>
    <row r="15" spans="2:22" ht="15.75" x14ac:dyDescent="0.25">
      <c r="B15" s="98" t="s">
        <v>5</v>
      </c>
      <c r="C15" s="102"/>
      <c r="D15" s="103"/>
      <c r="E15" s="103"/>
      <c r="F15" s="103"/>
      <c r="G15" s="103"/>
      <c r="H15" s="104"/>
      <c r="I15" s="99">
        <v>2</v>
      </c>
      <c r="J15" s="14">
        <v>2</v>
      </c>
      <c r="K15" s="14">
        <v>3</v>
      </c>
      <c r="L15" s="57">
        <f t="shared" si="1"/>
        <v>7</v>
      </c>
      <c r="M15" s="18">
        <f t="shared" si="0"/>
        <v>0</v>
      </c>
      <c r="P15" s="70"/>
      <c r="Q15" s="63"/>
      <c r="R15" s="70"/>
      <c r="S15" s="70"/>
      <c r="T15" s="70"/>
      <c r="U15" s="70"/>
      <c r="V15" s="48"/>
    </row>
    <row r="16" spans="2:22" s="70" customFormat="1" ht="15.75" x14ac:dyDescent="0.25">
      <c r="B16" s="63" t="s">
        <v>2</v>
      </c>
      <c r="C16" s="105"/>
      <c r="D16" s="101"/>
      <c r="E16" s="101"/>
      <c r="F16" s="101"/>
      <c r="G16" s="101"/>
      <c r="H16" s="106"/>
      <c r="I16" s="137">
        <v>7</v>
      </c>
      <c r="J16" s="137"/>
      <c r="K16" s="138"/>
      <c r="L16" s="81">
        <f t="shared" si="1"/>
        <v>7</v>
      </c>
      <c r="M16" s="77"/>
      <c r="P16"/>
      <c r="Q16" s="6"/>
      <c r="R16" s="48"/>
      <c r="S16" s="48"/>
      <c r="T16" s="48"/>
      <c r="U16" s="48"/>
    </row>
    <row r="17" spans="2:25" ht="15.75" x14ac:dyDescent="0.25">
      <c r="B17" s="98" t="s">
        <v>6</v>
      </c>
      <c r="C17" s="107"/>
      <c r="D17" s="100"/>
      <c r="E17" s="100"/>
      <c r="F17" s="100"/>
      <c r="G17" s="100"/>
      <c r="H17" s="108"/>
      <c r="I17" s="99">
        <v>2</v>
      </c>
      <c r="J17" s="14">
        <v>3</v>
      </c>
      <c r="K17" s="14">
        <v>2</v>
      </c>
      <c r="L17" s="57">
        <f t="shared" si="1"/>
        <v>7</v>
      </c>
      <c r="M17" s="18">
        <f t="shared" si="0"/>
        <v>0</v>
      </c>
      <c r="P17" s="70"/>
      <c r="Q17" s="63"/>
      <c r="R17" s="70"/>
      <c r="S17" s="70"/>
      <c r="T17" s="70"/>
      <c r="U17" s="70"/>
      <c r="V17" s="48"/>
    </row>
    <row r="18" spans="2:25" s="70" customFormat="1" x14ac:dyDescent="0.25">
      <c r="B18" s="63" t="s">
        <v>2</v>
      </c>
      <c r="C18" s="105"/>
      <c r="D18" s="101"/>
      <c r="E18" s="101"/>
      <c r="F18" s="101"/>
      <c r="G18" s="101"/>
      <c r="H18" s="106"/>
      <c r="I18" s="137">
        <v>7</v>
      </c>
      <c r="J18" s="137"/>
      <c r="K18" s="138"/>
      <c r="L18" s="82">
        <f>SUM(C18:K18)</f>
        <v>7</v>
      </c>
      <c r="M18" s="77"/>
      <c r="Q18" s="71"/>
      <c r="R18" s="1"/>
      <c r="U18" s="1"/>
    </row>
    <row r="19" spans="2:25" ht="17.25" customHeight="1" x14ac:dyDescent="0.25">
      <c r="B19" s="98" t="s">
        <v>7</v>
      </c>
      <c r="C19" s="107"/>
      <c r="D19" s="100"/>
      <c r="E19" s="100"/>
      <c r="F19" s="100"/>
      <c r="G19" s="100"/>
      <c r="H19" s="108"/>
      <c r="I19" s="99">
        <v>1</v>
      </c>
      <c r="J19" s="14">
        <v>1</v>
      </c>
      <c r="K19" s="14">
        <v>1</v>
      </c>
      <c r="L19" s="66">
        <f>SUM(C19:K19)</f>
        <v>3</v>
      </c>
      <c r="M19" s="64">
        <f>(L19-L20)</f>
        <v>0</v>
      </c>
      <c r="P19" s="70"/>
      <c r="Q19" s="63"/>
      <c r="R19" s="70"/>
      <c r="S19" s="70"/>
      <c r="T19" s="70"/>
      <c r="U19" s="70"/>
      <c r="V19" s="1"/>
    </row>
    <row r="20" spans="2:25" s="70" customFormat="1" ht="17.25" customHeight="1" x14ac:dyDescent="0.25">
      <c r="B20" s="63" t="s">
        <v>2</v>
      </c>
      <c r="C20" s="109"/>
      <c r="D20" s="110"/>
      <c r="E20" s="110"/>
      <c r="F20" s="110"/>
      <c r="G20" s="110"/>
      <c r="H20" s="111"/>
      <c r="I20" s="151">
        <v>3</v>
      </c>
      <c r="J20" s="152"/>
      <c r="K20" s="152"/>
      <c r="L20" s="83">
        <f>SUM(C20:K20)</f>
        <v>3</v>
      </c>
      <c r="M20" s="92"/>
      <c r="P20" s="68"/>
      <c r="Q20" s="68"/>
      <c r="R20" s="68"/>
      <c r="S20" s="68"/>
      <c r="T20" s="68"/>
      <c r="U20" s="68"/>
    </row>
    <row r="21" spans="2:25" s="68" customFormat="1" ht="17.25" customHeight="1" x14ac:dyDescent="0.25">
      <c r="B21" s="67" t="s">
        <v>31</v>
      </c>
      <c r="C21" s="153">
        <v>14</v>
      </c>
      <c r="D21" s="154"/>
      <c r="E21" s="154"/>
      <c r="F21" s="154"/>
      <c r="G21" s="154"/>
      <c r="H21" s="154"/>
      <c r="I21" s="155">
        <f>SUM(I15:K15,I17:K17,I19:K19)</f>
        <v>17</v>
      </c>
      <c r="J21" s="155"/>
      <c r="K21" s="155"/>
      <c r="L21" s="94">
        <f>SUM(C21:K21)</f>
        <v>31</v>
      </c>
      <c r="M21" s="95">
        <f t="shared" ref="M21" si="2">(L21-L22)</f>
        <v>0</v>
      </c>
      <c r="O21" s="122"/>
      <c r="P21" s="122"/>
      <c r="Q21" s="122"/>
      <c r="R21" s="122"/>
      <c r="S21" s="122"/>
      <c r="T21" s="122"/>
      <c r="U21" s="122"/>
      <c r="V21" s="122"/>
      <c r="W21" s="122"/>
    </row>
    <row r="22" spans="2:25" s="68" customFormat="1" ht="15.75" thickBot="1" x14ac:dyDescent="0.3">
      <c r="B22" s="69" t="s">
        <v>32</v>
      </c>
      <c r="C22" s="142">
        <v>14</v>
      </c>
      <c r="D22" s="143"/>
      <c r="E22" s="143"/>
      <c r="F22" s="143"/>
      <c r="G22" s="143"/>
      <c r="H22" s="144"/>
      <c r="I22" s="146">
        <v>17</v>
      </c>
      <c r="J22" s="143"/>
      <c r="K22" s="144"/>
      <c r="L22" s="96">
        <f>SUM(C22:K22)</f>
        <v>31</v>
      </c>
      <c r="M22" s="95"/>
      <c r="O22" s="123"/>
      <c r="P22" s="123"/>
      <c r="Q22" s="63"/>
      <c r="R22" s="73"/>
      <c r="S22" s="73"/>
      <c r="T22" s="73"/>
      <c r="U22" s="73"/>
      <c r="V22" s="122"/>
      <c r="W22" s="122"/>
    </row>
    <row r="23" spans="2:25" ht="15.75" x14ac:dyDescent="0.25">
      <c r="B23" s="29" t="s">
        <v>8</v>
      </c>
      <c r="C23" s="60">
        <v>1</v>
      </c>
      <c r="D23" s="59">
        <v>1</v>
      </c>
      <c r="E23" s="26">
        <v>2</v>
      </c>
      <c r="F23" s="26">
        <v>1</v>
      </c>
      <c r="G23" s="26">
        <v>1</v>
      </c>
      <c r="H23" s="26">
        <v>1</v>
      </c>
      <c r="I23" s="15">
        <v>1</v>
      </c>
      <c r="J23" s="15">
        <v>1</v>
      </c>
      <c r="K23" s="15">
        <v>1</v>
      </c>
      <c r="L23" s="36">
        <f t="shared" si="1"/>
        <v>10</v>
      </c>
      <c r="M23" s="93">
        <f t="shared" ref="M23:M31" si="3">L23-L24</f>
        <v>0</v>
      </c>
      <c r="O23" s="73"/>
      <c r="P23" s="73"/>
      <c r="Q23" s="63"/>
      <c r="R23" s="73"/>
      <c r="S23" s="73"/>
      <c r="T23" s="73"/>
      <c r="U23" s="73"/>
      <c r="V23" s="74"/>
      <c r="W23" s="124"/>
    </row>
    <row r="24" spans="2:25" s="70" customFormat="1" ht="15.75" thickBot="1" x14ac:dyDescent="0.3">
      <c r="B24" s="32" t="s">
        <v>2</v>
      </c>
      <c r="C24" s="133">
        <v>2</v>
      </c>
      <c r="D24" s="136"/>
      <c r="E24" s="145">
        <v>5</v>
      </c>
      <c r="F24" s="145"/>
      <c r="G24" s="145"/>
      <c r="H24" s="145"/>
      <c r="I24" s="129">
        <v>3</v>
      </c>
      <c r="J24" s="132"/>
      <c r="K24" s="133"/>
      <c r="L24" s="79">
        <f t="shared" si="1"/>
        <v>10</v>
      </c>
      <c r="M24" s="77"/>
      <c r="O24" s="73"/>
      <c r="P24" s="73"/>
      <c r="Q24" s="71"/>
      <c r="R24" s="74"/>
      <c r="S24" s="73"/>
      <c r="T24" s="73"/>
      <c r="U24" s="74"/>
      <c r="V24" s="76"/>
      <c r="W24" s="76"/>
    </row>
    <row r="25" spans="2:25" ht="15.75" x14ac:dyDescent="0.25">
      <c r="B25" s="29" t="s">
        <v>9</v>
      </c>
      <c r="C25" s="24"/>
      <c r="D25" s="24"/>
      <c r="E25" s="24"/>
      <c r="F25" s="26">
        <v>1</v>
      </c>
      <c r="G25" s="26">
        <v>2</v>
      </c>
      <c r="H25" s="26">
        <v>2</v>
      </c>
      <c r="I25" s="15">
        <v>2</v>
      </c>
      <c r="J25" s="15">
        <v>2</v>
      </c>
      <c r="K25" s="15">
        <v>3</v>
      </c>
      <c r="L25" s="36">
        <f>SUM(C25:K25)</f>
        <v>12</v>
      </c>
      <c r="M25" s="65">
        <f t="shared" si="3"/>
        <v>0</v>
      </c>
      <c r="O25" s="73"/>
      <c r="P25" s="73"/>
      <c r="Q25" s="78"/>
      <c r="R25" s="76"/>
      <c r="S25" s="76"/>
      <c r="T25" s="76"/>
      <c r="U25" s="76"/>
      <c r="V25" s="75"/>
      <c r="W25" s="125"/>
    </row>
    <row r="26" spans="2:25" s="70" customFormat="1" ht="15.75" thickBot="1" x14ac:dyDescent="0.3">
      <c r="B26" s="32" t="s">
        <v>2</v>
      </c>
      <c r="C26" s="133">
        <v>5</v>
      </c>
      <c r="D26" s="136"/>
      <c r="E26" s="136"/>
      <c r="F26" s="136"/>
      <c r="G26" s="136"/>
      <c r="H26" s="136"/>
      <c r="I26" s="136">
        <v>7</v>
      </c>
      <c r="J26" s="136"/>
      <c r="K26" s="136"/>
      <c r="L26" s="79">
        <f t="shared" si="1"/>
        <v>12</v>
      </c>
      <c r="M26" s="77"/>
      <c r="O26" s="73"/>
      <c r="P26" s="73"/>
      <c r="Q26" s="72"/>
      <c r="R26" s="75"/>
      <c r="S26" s="76"/>
      <c r="T26" s="76"/>
      <c r="U26" s="75"/>
      <c r="V26" s="73"/>
      <c r="W26" s="73"/>
    </row>
    <row r="27" spans="2:25" ht="15.75" x14ac:dyDescent="0.25">
      <c r="B27" s="29" t="s">
        <v>10</v>
      </c>
      <c r="C27" s="28">
        <v>1</v>
      </c>
      <c r="D27" s="26">
        <v>1</v>
      </c>
      <c r="E27" s="26">
        <v>1</v>
      </c>
      <c r="F27" s="26">
        <v>2</v>
      </c>
      <c r="G27" s="26">
        <v>1</v>
      </c>
      <c r="H27" s="26">
        <v>1</v>
      </c>
      <c r="I27" s="15">
        <v>1</v>
      </c>
      <c r="J27" s="15">
        <v>1</v>
      </c>
      <c r="K27" s="15">
        <v>0</v>
      </c>
      <c r="L27" s="36">
        <f t="shared" si="1"/>
        <v>9</v>
      </c>
      <c r="M27" s="65">
        <f t="shared" si="3"/>
        <v>1</v>
      </c>
      <c r="N27" s="1" t="s">
        <v>33</v>
      </c>
      <c r="O27" s="73"/>
      <c r="P27" s="73"/>
      <c r="Q27" s="73"/>
      <c r="R27" s="73"/>
      <c r="S27" s="73"/>
      <c r="T27" s="73"/>
      <c r="U27" s="73"/>
      <c r="V27" s="73"/>
      <c r="W27" s="126"/>
    </row>
    <row r="28" spans="2:25" s="70" customFormat="1" ht="15.75" thickBot="1" x14ac:dyDescent="0.3">
      <c r="B28" s="32" t="s">
        <v>2</v>
      </c>
      <c r="C28" s="133">
        <v>2</v>
      </c>
      <c r="D28" s="136"/>
      <c r="E28" s="145">
        <v>4</v>
      </c>
      <c r="F28" s="145"/>
      <c r="G28" s="145"/>
      <c r="H28" s="145"/>
      <c r="I28" s="129">
        <v>2</v>
      </c>
      <c r="J28" s="132"/>
      <c r="K28" s="133"/>
      <c r="L28" s="79">
        <f t="shared" si="1"/>
        <v>8</v>
      </c>
      <c r="M28" s="77"/>
      <c r="O28" s="73"/>
      <c r="P28" s="73"/>
      <c r="Q28" s="73"/>
      <c r="R28" s="73"/>
      <c r="S28" s="73"/>
      <c r="T28" s="73"/>
      <c r="U28" s="73"/>
      <c r="V28" s="73"/>
      <c r="W28" s="73"/>
    </row>
    <row r="29" spans="2:25" ht="15.75" x14ac:dyDescent="0.25">
      <c r="B29" s="29" t="s">
        <v>11</v>
      </c>
      <c r="C29" s="28">
        <v>1</v>
      </c>
      <c r="D29" s="26">
        <v>1</v>
      </c>
      <c r="E29" s="26">
        <v>1</v>
      </c>
      <c r="F29" s="26">
        <v>2</v>
      </c>
      <c r="G29" s="26">
        <v>1</v>
      </c>
      <c r="H29" s="26">
        <v>1</v>
      </c>
      <c r="I29" s="15">
        <v>1</v>
      </c>
      <c r="J29" s="15">
        <v>1</v>
      </c>
      <c r="K29" s="15">
        <v>0</v>
      </c>
      <c r="L29" s="36">
        <f t="shared" si="1"/>
        <v>9</v>
      </c>
      <c r="M29" s="65">
        <f t="shared" si="3"/>
        <v>0</v>
      </c>
      <c r="O29" s="73"/>
      <c r="P29" s="73"/>
      <c r="Q29" s="73"/>
      <c r="R29" s="73"/>
      <c r="S29" s="73"/>
      <c r="T29" s="73"/>
      <c r="U29" s="73"/>
      <c r="V29" s="73"/>
      <c r="W29" s="126"/>
    </row>
    <row r="30" spans="2:25" s="70" customFormat="1" ht="15.75" thickBot="1" x14ac:dyDescent="0.3">
      <c r="B30" s="32" t="s">
        <v>2</v>
      </c>
      <c r="C30" s="133">
        <v>2</v>
      </c>
      <c r="D30" s="136"/>
      <c r="E30" s="145">
        <v>5</v>
      </c>
      <c r="F30" s="145"/>
      <c r="G30" s="145"/>
      <c r="H30" s="145"/>
      <c r="I30" s="129">
        <v>2</v>
      </c>
      <c r="J30" s="132"/>
      <c r="K30" s="133"/>
      <c r="L30" s="79">
        <f t="shared" si="1"/>
        <v>9</v>
      </c>
      <c r="M30" s="77"/>
      <c r="O30" s="73"/>
      <c r="P30" s="73"/>
      <c r="Q30" s="73"/>
      <c r="R30" s="73"/>
      <c r="S30" s="73"/>
      <c r="T30" s="73"/>
      <c r="U30" s="73"/>
      <c r="V30" s="73"/>
      <c r="W30" s="73"/>
    </row>
    <row r="31" spans="2:25" ht="15.75" x14ac:dyDescent="0.25">
      <c r="B31" s="29" t="s">
        <v>12</v>
      </c>
      <c r="C31" s="28">
        <v>2</v>
      </c>
      <c r="D31" s="26">
        <v>2</v>
      </c>
      <c r="E31" s="26">
        <v>2</v>
      </c>
      <c r="F31" s="26">
        <v>2</v>
      </c>
      <c r="G31" s="26">
        <v>2</v>
      </c>
      <c r="H31" s="26">
        <v>2</v>
      </c>
      <c r="I31" s="15">
        <v>2</v>
      </c>
      <c r="J31" s="15">
        <v>0</v>
      </c>
      <c r="K31" s="15">
        <v>0</v>
      </c>
      <c r="L31" s="36">
        <f t="shared" si="1"/>
        <v>14</v>
      </c>
      <c r="M31" s="65">
        <f t="shared" si="3"/>
        <v>3</v>
      </c>
      <c r="N31" s="1" t="s">
        <v>33</v>
      </c>
      <c r="O31" s="73"/>
      <c r="P31" s="73"/>
      <c r="Q31" s="73"/>
      <c r="R31" s="73"/>
      <c r="S31" s="73"/>
      <c r="T31" s="73"/>
      <c r="U31" s="73"/>
      <c r="V31" s="74"/>
      <c r="W31" s="126"/>
      <c r="Y31" s="48"/>
    </row>
    <row r="32" spans="2:25" s="70" customFormat="1" ht="15.75" thickBot="1" x14ac:dyDescent="0.3">
      <c r="B32" s="32" t="s">
        <v>2</v>
      </c>
      <c r="C32" s="133">
        <v>4</v>
      </c>
      <c r="D32" s="136"/>
      <c r="E32" s="145">
        <v>5</v>
      </c>
      <c r="F32" s="145"/>
      <c r="G32" s="145"/>
      <c r="H32" s="145"/>
      <c r="I32" s="129">
        <v>2</v>
      </c>
      <c r="J32" s="132"/>
      <c r="K32" s="133"/>
      <c r="L32" s="79">
        <f t="shared" si="1"/>
        <v>11</v>
      </c>
      <c r="M32" s="77"/>
      <c r="O32" s="73"/>
      <c r="P32" s="73"/>
      <c r="Q32" s="71"/>
      <c r="R32" s="74"/>
      <c r="S32" s="74"/>
      <c r="T32" s="74"/>
      <c r="U32" s="74"/>
      <c r="V32" s="73"/>
      <c r="W32" s="73"/>
    </row>
    <row r="33" spans="2:25" ht="15.75" x14ac:dyDescent="0.25">
      <c r="B33" s="29" t="s">
        <v>13</v>
      </c>
      <c r="C33" s="28">
        <v>2</v>
      </c>
      <c r="D33" s="26">
        <v>2</v>
      </c>
      <c r="E33" s="26">
        <v>3</v>
      </c>
      <c r="F33" s="26">
        <v>3</v>
      </c>
      <c r="G33" s="26">
        <v>3</v>
      </c>
      <c r="H33" s="26">
        <v>2</v>
      </c>
      <c r="I33" s="119">
        <v>2.33</v>
      </c>
      <c r="J33" s="119">
        <v>2.67</v>
      </c>
      <c r="K33" s="15">
        <v>2</v>
      </c>
      <c r="L33" s="36">
        <f t="shared" si="1"/>
        <v>22</v>
      </c>
      <c r="M33" s="65">
        <f>L33-L34</f>
        <v>2</v>
      </c>
      <c r="N33" s="1" t="s">
        <v>33</v>
      </c>
      <c r="O33" s="73"/>
      <c r="P33" s="73"/>
      <c r="Q33" s="63"/>
      <c r="R33" s="73"/>
      <c r="S33" s="73"/>
      <c r="T33" s="73"/>
      <c r="U33" s="73"/>
      <c r="V33" s="74"/>
      <c r="W33" s="126"/>
      <c r="Y33" s="48"/>
    </row>
    <row r="34" spans="2:25" s="70" customFormat="1" ht="15.75" thickBot="1" x14ac:dyDescent="0.3">
      <c r="B34" s="35" t="s">
        <v>2</v>
      </c>
      <c r="C34" s="133">
        <v>4</v>
      </c>
      <c r="D34" s="136"/>
      <c r="E34" s="145">
        <v>9</v>
      </c>
      <c r="F34" s="145"/>
      <c r="G34" s="145"/>
      <c r="H34" s="145"/>
      <c r="I34" s="129">
        <v>7</v>
      </c>
      <c r="J34" s="132"/>
      <c r="K34" s="133"/>
      <c r="L34" s="79">
        <f t="shared" si="1"/>
        <v>20</v>
      </c>
      <c r="M34" s="77"/>
      <c r="O34" s="73"/>
      <c r="P34" s="73"/>
      <c r="Q34" s="74"/>
      <c r="R34" s="74"/>
      <c r="S34" s="74"/>
      <c r="T34" s="74"/>
      <c r="U34" s="74"/>
      <c r="V34" s="73"/>
      <c r="W34" s="73"/>
    </row>
    <row r="35" spans="2:25" ht="15.75" x14ac:dyDescent="0.25">
      <c r="B35" s="29" t="s">
        <v>14</v>
      </c>
      <c r="C35" s="24"/>
      <c r="D35" s="24"/>
      <c r="E35" s="24"/>
      <c r="F35" s="24"/>
      <c r="G35" s="24"/>
      <c r="H35" s="24"/>
      <c r="I35" s="15">
        <v>3</v>
      </c>
      <c r="J35" s="16"/>
      <c r="K35" s="16"/>
      <c r="L35" s="36">
        <f t="shared" si="1"/>
        <v>3</v>
      </c>
      <c r="M35" s="65">
        <f t="shared" ref="M35:M41" si="4">L35-L36</f>
        <v>0</v>
      </c>
      <c r="O35" s="126"/>
      <c r="P35" s="126"/>
      <c r="Q35" s="126"/>
      <c r="R35" s="126"/>
      <c r="S35" s="126"/>
      <c r="T35" s="126"/>
      <c r="U35" s="126"/>
      <c r="V35" s="124"/>
      <c r="W35" s="126"/>
      <c r="Y35" s="48"/>
    </row>
    <row r="36" spans="2:25" s="70" customFormat="1" ht="15.75" thickBot="1" x14ac:dyDescent="0.3">
      <c r="B36" s="32" t="s">
        <v>2</v>
      </c>
      <c r="C36" s="11"/>
      <c r="D36" s="11"/>
      <c r="E36" s="11"/>
      <c r="F36" s="11"/>
      <c r="G36" s="11"/>
      <c r="H36" s="11"/>
      <c r="I36" s="136">
        <v>3</v>
      </c>
      <c r="J36" s="136"/>
      <c r="K36" s="136"/>
      <c r="L36" s="79">
        <f t="shared" si="1"/>
        <v>3</v>
      </c>
      <c r="M36" s="77"/>
      <c r="O36" s="73"/>
      <c r="P36" s="73"/>
      <c r="Q36" s="73"/>
      <c r="R36" s="73"/>
      <c r="S36" s="73"/>
      <c r="T36" s="73"/>
      <c r="U36" s="73"/>
      <c r="V36" s="73"/>
      <c r="W36" s="73"/>
    </row>
    <row r="37" spans="2:25" ht="15.75" x14ac:dyDescent="0.25">
      <c r="B37" s="29" t="s">
        <v>15</v>
      </c>
      <c r="C37" s="24"/>
      <c r="D37" s="24"/>
      <c r="E37" s="26"/>
      <c r="F37" s="26"/>
      <c r="G37" s="26"/>
      <c r="H37" s="26"/>
      <c r="I37" s="15">
        <v>1</v>
      </c>
      <c r="J37" s="15">
        <v>2</v>
      </c>
      <c r="K37" s="15">
        <v>2</v>
      </c>
      <c r="L37" s="36">
        <f t="shared" si="1"/>
        <v>5</v>
      </c>
      <c r="M37" s="65">
        <f t="shared" si="4"/>
        <v>-6</v>
      </c>
      <c r="N37" s="1" t="s">
        <v>33</v>
      </c>
      <c r="O37" s="126"/>
      <c r="P37" s="126"/>
      <c r="Q37" s="124"/>
      <c r="R37" s="124"/>
      <c r="S37" s="124"/>
      <c r="T37" s="124"/>
      <c r="U37" s="124"/>
      <c r="V37" s="124"/>
      <c r="W37" s="126"/>
      <c r="Y37" s="48"/>
    </row>
    <row r="38" spans="2:25" s="70" customFormat="1" ht="15.75" thickBot="1" x14ac:dyDescent="0.3">
      <c r="B38" s="32" t="s">
        <v>2</v>
      </c>
      <c r="C38" s="129" t="s">
        <v>34</v>
      </c>
      <c r="D38" s="132"/>
      <c r="E38" s="132"/>
      <c r="F38" s="132"/>
      <c r="G38" s="132"/>
      <c r="H38" s="133"/>
      <c r="I38" s="129" t="s">
        <v>29</v>
      </c>
      <c r="J38" s="132"/>
      <c r="K38" s="133"/>
      <c r="L38" s="79">
        <v>11</v>
      </c>
      <c r="M38" s="77"/>
      <c r="O38" s="73"/>
      <c r="P38" s="73"/>
      <c r="Q38" s="63"/>
      <c r="R38" s="73"/>
      <c r="S38" s="73"/>
      <c r="T38" s="73"/>
      <c r="U38" s="73"/>
      <c r="V38" s="73"/>
      <c r="W38" s="73"/>
    </row>
    <row r="39" spans="2:25" ht="15.75" x14ac:dyDescent="0.25">
      <c r="B39" s="29" t="s">
        <v>16</v>
      </c>
      <c r="C39" s="37"/>
      <c r="D39" s="37"/>
      <c r="E39" s="37"/>
      <c r="F39" s="37"/>
      <c r="G39" s="37"/>
      <c r="H39" s="37"/>
      <c r="I39" s="120">
        <v>0.67</v>
      </c>
      <c r="J39" s="121">
        <v>0.33</v>
      </c>
      <c r="K39" s="40">
        <v>1</v>
      </c>
      <c r="L39" s="58">
        <f>SUM(C39:K39)</f>
        <v>2</v>
      </c>
      <c r="M39" s="65">
        <f t="shared" si="4"/>
        <v>0</v>
      </c>
      <c r="Q39" s="6"/>
      <c r="R39" s="48"/>
      <c r="S39" s="48"/>
      <c r="T39" s="48"/>
      <c r="U39" s="48"/>
      <c r="V39" s="48"/>
      <c r="Y39" s="48"/>
    </row>
    <row r="40" spans="2:25" s="70" customFormat="1" ht="15.75" thickBot="1" x14ac:dyDescent="0.3">
      <c r="B40" s="32" t="s">
        <v>2</v>
      </c>
      <c r="C40" s="84"/>
      <c r="D40" s="85"/>
      <c r="E40" s="85"/>
      <c r="F40" s="85"/>
      <c r="G40" s="85"/>
      <c r="H40" s="85"/>
      <c r="I40" s="85"/>
      <c r="J40" s="85">
        <v>2</v>
      </c>
      <c r="K40" s="86"/>
      <c r="L40" s="79">
        <f>SUM(C40:K40)</f>
        <v>2</v>
      </c>
      <c r="M40" s="77"/>
      <c r="O40"/>
      <c r="Q40" s="63"/>
    </row>
    <row r="41" spans="2:25" ht="15.75" x14ac:dyDescent="0.25">
      <c r="B41" s="1" t="s">
        <v>17</v>
      </c>
      <c r="C41" s="90"/>
      <c r="D41" s="37"/>
      <c r="E41" s="37"/>
      <c r="F41" s="37"/>
      <c r="G41" s="61">
        <v>1</v>
      </c>
      <c r="H41" s="38">
        <v>1</v>
      </c>
      <c r="I41" s="40">
        <v>1</v>
      </c>
      <c r="J41" s="40">
        <v>3</v>
      </c>
      <c r="K41" s="40">
        <v>3</v>
      </c>
      <c r="L41" s="36">
        <f>SUM(C41:K41)</f>
        <v>9</v>
      </c>
      <c r="M41" s="65">
        <f t="shared" si="4"/>
        <v>0</v>
      </c>
      <c r="O41" s="1"/>
      <c r="Q41" s="6"/>
      <c r="R41" s="48"/>
      <c r="S41" s="48"/>
      <c r="T41" s="48"/>
      <c r="U41" s="48"/>
      <c r="V41" s="48"/>
      <c r="Y41" s="48"/>
    </row>
    <row r="42" spans="2:25" s="70" customFormat="1" ht="15.75" thickBot="1" x14ac:dyDescent="0.3">
      <c r="B42" s="11" t="s">
        <v>2</v>
      </c>
      <c r="C42" s="129">
        <v>9</v>
      </c>
      <c r="D42" s="130"/>
      <c r="E42" s="130"/>
      <c r="F42" s="130"/>
      <c r="G42" s="130"/>
      <c r="H42" s="130"/>
      <c r="I42" s="130"/>
      <c r="J42" s="130"/>
      <c r="K42" s="131"/>
      <c r="L42" s="79">
        <v>9</v>
      </c>
      <c r="M42" s="77"/>
      <c r="O42" s="1"/>
      <c r="Q42" s="63"/>
    </row>
    <row r="43" spans="2:25" ht="15.75" x14ac:dyDescent="0.25">
      <c r="B43" s="4"/>
      <c r="C43" s="5"/>
      <c r="D43" s="5"/>
      <c r="E43" s="5"/>
      <c r="F43" s="5"/>
      <c r="G43" s="5"/>
      <c r="H43" s="5"/>
      <c r="I43" s="5"/>
      <c r="J43" s="5"/>
      <c r="K43" s="5"/>
      <c r="L43" s="20"/>
      <c r="M43" s="6"/>
      <c r="O43" s="1"/>
      <c r="Q43" s="6"/>
      <c r="R43" s="48"/>
      <c r="S43" s="48"/>
      <c r="T43" s="48"/>
      <c r="U43" s="48"/>
      <c r="V43" s="48"/>
      <c r="W43" s="48"/>
      <c r="X43" s="48"/>
      <c r="Y43" s="49"/>
    </row>
    <row r="44" spans="2:25" ht="15.75" x14ac:dyDescent="0.25">
      <c r="B44" s="1" t="s">
        <v>20</v>
      </c>
      <c r="C44" s="39">
        <f t="shared" ref="C44:K44" si="5">SUM(C5,C7,C9,C11,C13,C15,C17,C19,C23,C25,C27,C29,C31,C33,C35,C37,C39,C41)</f>
        <v>20</v>
      </c>
      <c r="D44" s="39">
        <f t="shared" si="5"/>
        <v>20</v>
      </c>
      <c r="E44" s="39">
        <f t="shared" si="5"/>
        <v>23</v>
      </c>
      <c r="F44" s="39">
        <f t="shared" si="5"/>
        <v>24</v>
      </c>
      <c r="G44" s="39">
        <f t="shared" si="5"/>
        <v>26</v>
      </c>
      <c r="H44" s="39">
        <f t="shared" si="5"/>
        <v>25</v>
      </c>
      <c r="I44" s="41">
        <f t="shared" si="5"/>
        <v>30</v>
      </c>
      <c r="J44" s="41">
        <f t="shared" si="5"/>
        <v>29</v>
      </c>
      <c r="K44" s="41">
        <f t="shared" si="5"/>
        <v>30</v>
      </c>
      <c r="L44" s="47">
        <f>SUM(C44:K44)</f>
        <v>227</v>
      </c>
      <c r="M44" s="18">
        <f>(L44-L45)</f>
        <v>3</v>
      </c>
      <c r="O44" s="1"/>
      <c r="Q44" s="50"/>
      <c r="R44" s="51"/>
      <c r="S44" s="51"/>
      <c r="T44" s="51"/>
      <c r="U44" s="51"/>
      <c r="V44" s="51"/>
      <c r="W44" s="51"/>
      <c r="X44" s="51"/>
      <c r="Y44" s="52"/>
    </row>
    <row r="45" spans="2:25" ht="16.5" thickBot="1" x14ac:dyDescent="0.3">
      <c r="B45" s="12" t="s">
        <v>25</v>
      </c>
      <c r="C45" s="116">
        <v>20</v>
      </c>
      <c r="D45" s="116">
        <v>20</v>
      </c>
      <c r="E45" s="116">
        <v>22</v>
      </c>
      <c r="F45" s="116">
        <v>24</v>
      </c>
      <c r="G45" s="116">
        <v>25</v>
      </c>
      <c r="H45" s="116">
        <v>25</v>
      </c>
      <c r="I45" s="117">
        <v>29</v>
      </c>
      <c r="J45" s="117">
        <v>29</v>
      </c>
      <c r="K45" s="117">
        <v>30</v>
      </c>
      <c r="L45" s="118">
        <f>SUM(C45:K45)</f>
        <v>224</v>
      </c>
      <c r="M45" s="6"/>
      <c r="O45" s="1"/>
      <c r="Q45" s="50"/>
      <c r="R45" s="51"/>
      <c r="S45" s="51"/>
      <c r="T45" s="51"/>
      <c r="U45" s="51"/>
      <c r="V45" s="51"/>
      <c r="W45" s="51"/>
      <c r="X45" s="51"/>
      <c r="Y45" s="52"/>
    </row>
    <row r="46" spans="2:25" ht="15.75" x14ac:dyDescent="0.25">
      <c r="B46" s="7" t="s">
        <v>18</v>
      </c>
      <c r="C46" s="112"/>
      <c r="D46" s="9"/>
      <c r="E46" s="9"/>
      <c r="F46" s="113"/>
      <c r="G46" s="113"/>
      <c r="H46" s="113"/>
      <c r="I46" s="114"/>
      <c r="J46" s="114"/>
      <c r="K46" s="114"/>
      <c r="L46" s="115">
        <f t="shared" ref="L46:L49" si="6">SUM(C46:K46)</f>
        <v>0</v>
      </c>
      <c r="Q46" s="50"/>
      <c r="R46" s="51"/>
      <c r="S46" s="51"/>
      <c r="T46" s="51"/>
      <c r="U46" s="51"/>
      <c r="V46" s="51"/>
      <c r="W46" s="51"/>
      <c r="X46" s="52"/>
    </row>
    <row r="47" spans="2:25" ht="15.75" x14ac:dyDescent="0.25">
      <c r="C47" s="156">
        <v>12</v>
      </c>
      <c r="D47" s="157"/>
      <c r="E47" s="157"/>
      <c r="F47" s="157"/>
      <c r="G47" s="157"/>
      <c r="H47" s="157"/>
      <c r="I47" s="157"/>
      <c r="J47" s="157"/>
      <c r="K47" s="157"/>
      <c r="L47" s="8">
        <f t="shared" si="6"/>
        <v>12</v>
      </c>
      <c r="O47" s="1"/>
    </row>
    <row r="48" spans="2:25" ht="15.75" x14ac:dyDescent="0.25">
      <c r="B48" s="7" t="s">
        <v>19</v>
      </c>
      <c r="C48" s="97"/>
      <c r="D48" s="9"/>
      <c r="E48" s="9"/>
      <c r="F48" s="9"/>
      <c r="G48" s="9"/>
      <c r="H48" s="2"/>
      <c r="I48" s="3"/>
      <c r="J48" s="3"/>
      <c r="K48" s="3"/>
      <c r="L48" s="21">
        <f t="shared" si="6"/>
        <v>0</v>
      </c>
      <c r="O48" s="1"/>
    </row>
    <row r="49" spans="2:15" ht="15.75" x14ac:dyDescent="0.25">
      <c r="C49" s="156">
        <v>4</v>
      </c>
      <c r="D49" s="157"/>
      <c r="E49" s="157"/>
      <c r="F49" s="157"/>
      <c r="G49" s="157"/>
      <c r="H49" s="157"/>
      <c r="I49" s="157"/>
      <c r="J49" s="157"/>
      <c r="K49" s="157"/>
      <c r="L49" s="8">
        <f t="shared" si="6"/>
        <v>4</v>
      </c>
      <c r="M49" t="s">
        <v>28</v>
      </c>
    </row>
    <row r="50" spans="2:15" x14ac:dyDescent="0.25">
      <c r="O50" s="1"/>
    </row>
    <row r="51" spans="2:15" ht="15.75" x14ac:dyDescent="0.25">
      <c r="B51" s="1"/>
      <c r="C51" s="6"/>
      <c r="D51" s="48"/>
      <c r="E51" s="48"/>
      <c r="F51" s="48"/>
      <c r="G51" s="48"/>
      <c r="H51" s="1"/>
      <c r="I51" s="48"/>
      <c r="J51" s="48"/>
      <c r="K51" s="48"/>
      <c r="L51" s="48"/>
      <c r="M51" s="1"/>
    </row>
    <row r="52" spans="2:15" ht="15.75" x14ac:dyDescent="0.25">
      <c r="C52" s="6"/>
      <c r="D52" s="48"/>
      <c r="E52" s="48"/>
      <c r="F52" s="48"/>
      <c r="G52" s="48"/>
      <c r="H52" s="1"/>
      <c r="I52" s="48"/>
      <c r="J52" s="48"/>
      <c r="K52" s="48"/>
      <c r="L52" s="48"/>
      <c r="M52" s="1"/>
    </row>
    <row r="53" spans="2:15" ht="15.75" x14ac:dyDescent="0.25">
      <c r="B53" s="1"/>
      <c r="C53" s="48"/>
      <c r="D53" s="48"/>
      <c r="E53" s="48"/>
      <c r="F53" s="48"/>
      <c r="G53" s="48"/>
      <c r="H53" s="1"/>
      <c r="I53" s="48"/>
      <c r="J53" s="48"/>
      <c r="K53" s="48"/>
      <c r="L53" s="48"/>
      <c r="M53" s="1"/>
    </row>
    <row r="54" spans="2:15" ht="15.75" x14ac:dyDescent="0.25">
      <c r="B54" s="1"/>
      <c r="C54" s="6"/>
      <c r="D54" s="48"/>
      <c r="E54" s="48"/>
      <c r="F54" s="48"/>
      <c r="G54" s="48"/>
      <c r="H54" s="1"/>
      <c r="I54" s="48"/>
      <c r="J54" s="48"/>
      <c r="K54" s="48"/>
      <c r="L54" s="48"/>
      <c r="M54" s="1"/>
    </row>
    <row r="55" spans="2:15" ht="15.75" x14ac:dyDescent="0.25">
      <c r="C55" s="6"/>
      <c r="D55" s="48"/>
      <c r="E55" s="48"/>
      <c r="F55" s="48"/>
      <c r="G55" s="48"/>
      <c r="H55" s="1"/>
      <c r="I55" s="48"/>
      <c r="J55" s="48"/>
      <c r="K55" s="48"/>
      <c r="L55" s="48"/>
      <c r="M55" s="1"/>
    </row>
    <row r="56" spans="2:15" ht="15.75" x14ac:dyDescent="0.25">
      <c r="C56" s="48"/>
      <c r="D56" s="48"/>
      <c r="E56" s="48"/>
      <c r="F56" s="48"/>
      <c r="G56" s="48"/>
      <c r="H56" s="1"/>
      <c r="I56" s="48"/>
      <c r="J56" s="48"/>
      <c r="K56" s="48"/>
      <c r="L56" s="48"/>
      <c r="M56" s="1"/>
    </row>
    <row r="57" spans="2:15" ht="15.75" x14ac:dyDescent="0.25">
      <c r="C57" s="48"/>
      <c r="D57" s="48"/>
      <c r="E57" s="48"/>
      <c r="F57" s="48"/>
      <c r="G57" s="48"/>
      <c r="H57" s="1"/>
      <c r="I57" s="48"/>
      <c r="J57" s="48"/>
      <c r="K57" s="48"/>
      <c r="L57" s="48"/>
      <c r="M57" s="1"/>
    </row>
    <row r="58" spans="2:15" ht="15.75" x14ac:dyDescent="0.25">
      <c r="B58" s="1"/>
      <c r="C58" s="6"/>
      <c r="D58" s="48"/>
      <c r="E58" s="48"/>
      <c r="F58" s="48"/>
      <c r="G58" s="48"/>
      <c r="H58" s="1"/>
      <c r="I58" s="48"/>
      <c r="J58" s="48"/>
      <c r="K58" s="48"/>
      <c r="L58" s="48"/>
      <c r="M58" s="1"/>
    </row>
    <row r="59" spans="2:15" ht="15.75" x14ac:dyDescent="0.25">
      <c r="C59" s="6"/>
      <c r="D59" s="48"/>
      <c r="E59" s="48"/>
      <c r="F59" s="48"/>
      <c r="G59" s="48"/>
      <c r="H59" s="1"/>
      <c r="I59" s="48"/>
      <c r="J59" s="48"/>
      <c r="K59" s="48"/>
      <c r="L59" s="48"/>
      <c r="M59" s="1"/>
    </row>
    <row r="60" spans="2:15" ht="15.75" x14ac:dyDescent="0.25">
      <c r="C60" s="6"/>
      <c r="D60" s="48"/>
      <c r="E60" s="48"/>
      <c r="F60" s="48"/>
      <c r="G60" s="48"/>
      <c r="H60" s="1"/>
      <c r="I60" s="48"/>
      <c r="J60" s="48"/>
      <c r="K60" s="48"/>
      <c r="L60" s="48"/>
      <c r="M60" s="53"/>
    </row>
    <row r="61" spans="2:15" ht="15.75" x14ac:dyDescent="0.25">
      <c r="B61" s="1"/>
      <c r="C61" s="6"/>
      <c r="D61" s="48"/>
      <c r="E61" s="48"/>
      <c r="F61" s="48"/>
      <c r="G61" s="48"/>
      <c r="H61" s="1"/>
      <c r="I61" s="48"/>
      <c r="J61" s="48"/>
      <c r="K61" s="48"/>
      <c r="L61" s="48"/>
      <c r="M61" s="53"/>
    </row>
    <row r="62" spans="2:15" ht="15.75" x14ac:dyDescent="0.25">
      <c r="C62" s="6"/>
      <c r="D62" s="48"/>
      <c r="E62" s="48"/>
      <c r="F62" s="48"/>
      <c r="G62" s="48"/>
      <c r="H62" s="1"/>
      <c r="I62" s="48"/>
      <c r="J62" s="48"/>
      <c r="K62" s="48"/>
      <c r="L62" s="48"/>
      <c r="M62" s="53"/>
    </row>
    <row r="63" spans="2:15" ht="15.75" x14ac:dyDescent="0.25">
      <c r="B63" s="1"/>
      <c r="C63" s="6"/>
      <c r="D63" s="48"/>
      <c r="E63" s="48"/>
      <c r="F63" s="48"/>
      <c r="G63" s="48"/>
      <c r="H63" s="48"/>
      <c r="I63" s="48"/>
      <c r="J63" s="48"/>
      <c r="K63" s="48"/>
      <c r="L63" s="49"/>
      <c r="M63" s="53"/>
    </row>
    <row r="64" spans="2:15" ht="15.75" x14ac:dyDescent="0.25">
      <c r="C64" s="50"/>
      <c r="D64" s="51"/>
      <c r="E64" s="51"/>
      <c r="F64" s="51"/>
      <c r="G64" s="51"/>
      <c r="H64" s="51"/>
      <c r="I64" s="51"/>
      <c r="J64" s="51"/>
      <c r="K64" s="51"/>
      <c r="L64" s="52"/>
      <c r="M64" s="53"/>
    </row>
    <row r="65" spans="2:13" ht="15.75" x14ac:dyDescent="0.25">
      <c r="B65" s="7"/>
      <c r="C65" s="50"/>
      <c r="D65" s="51"/>
      <c r="E65" s="51"/>
      <c r="F65" s="51"/>
      <c r="G65" s="51"/>
      <c r="H65" s="51"/>
      <c r="I65" s="51"/>
      <c r="J65" s="51"/>
      <c r="K65" s="51"/>
      <c r="L65" s="52"/>
      <c r="M65" s="53"/>
    </row>
    <row r="66" spans="2:13" x14ac:dyDescent="0.25">
      <c r="C66" s="53"/>
      <c r="D66" s="53"/>
      <c r="E66" s="53"/>
      <c r="F66" s="53"/>
      <c r="G66" s="53"/>
      <c r="H66" s="53"/>
      <c r="I66" s="53"/>
      <c r="J66" s="53"/>
      <c r="K66" s="53"/>
      <c r="L66" s="54"/>
      <c r="M66" s="53"/>
    </row>
    <row r="67" spans="2:13" x14ac:dyDescent="0.25">
      <c r="C67" s="55"/>
      <c r="D67" s="55"/>
      <c r="E67" s="55"/>
      <c r="F67" s="55"/>
      <c r="G67" s="55"/>
      <c r="H67" s="55"/>
      <c r="I67" s="55"/>
      <c r="J67" s="55"/>
      <c r="K67" s="55"/>
      <c r="L67" s="56"/>
      <c r="M67" s="55"/>
    </row>
    <row r="68" spans="2:13" x14ac:dyDescent="0.25">
      <c r="C68" s="55"/>
      <c r="D68" s="55"/>
      <c r="E68" s="55"/>
      <c r="F68" s="55"/>
      <c r="G68" s="55"/>
      <c r="H68" s="55"/>
      <c r="I68" s="55"/>
      <c r="J68" s="55"/>
      <c r="K68" s="55"/>
      <c r="L68" s="56"/>
      <c r="M68" s="55"/>
    </row>
    <row r="69" spans="2:13" x14ac:dyDescent="0.25">
      <c r="C69" s="55"/>
      <c r="D69" s="55"/>
      <c r="E69" s="55"/>
      <c r="F69" s="55"/>
      <c r="G69" s="55"/>
      <c r="H69" s="55"/>
      <c r="I69" s="55"/>
      <c r="J69" s="55"/>
      <c r="K69" s="55"/>
      <c r="L69" s="56"/>
      <c r="M69" s="55"/>
    </row>
  </sheetData>
  <mergeCells count="47">
    <mergeCell ref="C49:K49"/>
    <mergeCell ref="C3:H3"/>
    <mergeCell ref="I3:K3"/>
    <mergeCell ref="I36:K36"/>
    <mergeCell ref="C38:H38"/>
    <mergeCell ref="I38:K38"/>
    <mergeCell ref="C47:K47"/>
    <mergeCell ref="C32:D32"/>
    <mergeCell ref="E32:H32"/>
    <mergeCell ref="I32:K32"/>
    <mergeCell ref="C34:D34"/>
    <mergeCell ref="E34:H34"/>
    <mergeCell ref="I34:K34"/>
    <mergeCell ref="C28:D28"/>
    <mergeCell ref="E28:H28"/>
    <mergeCell ref="I28:K28"/>
    <mergeCell ref="I12:K12"/>
    <mergeCell ref="C30:D30"/>
    <mergeCell ref="E30:H30"/>
    <mergeCell ref="I30:K30"/>
    <mergeCell ref="C24:D24"/>
    <mergeCell ref="E24:H24"/>
    <mergeCell ref="I24:K24"/>
    <mergeCell ref="C26:H26"/>
    <mergeCell ref="I26:K26"/>
    <mergeCell ref="I22:K22"/>
    <mergeCell ref="C14:D14"/>
    <mergeCell ref="E14:H14"/>
    <mergeCell ref="I20:K20"/>
    <mergeCell ref="C21:H21"/>
    <mergeCell ref="I21:K21"/>
    <mergeCell ref="B2:L2"/>
    <mergeCell ref="C42:K42"/>
    <mergeCell ref="I8:K8"/>
    <mergeCell ref="L3:L4"/>
    <mergeCell ref="C6:D6"/>
    <mergeCell ref="E6:H6"/>
    <mergeCell ref="I6:K6"/>
    <mergeCell ref="I16:K16"/>
    <mergeCell ref="I18:K18"/>
    <mergeCell ref="C10:H10"/>
    <mergeCell ref="I10:K10"/>
    <mergeCell ref="C8:D8"/>
    <mergeCell ref="E8:H8"/>
    <mergeCell ref="C22:H22"/>
    <mergeCell ref="C12:D12"/>
    <mergeCell ref="E12:H12"/>
  </mergeCells>
  <pageMargins left="0.25" right="0.25" top="0.75" bottom="0.75" header="0.3" footer="0.3"/>
  <pageSetup paperSize="9" scale="95" fitToHeight="0" orientation="portrait" r:id="rId1"/>
  <rowBreaks count="1" manualBreakCount="1">
    <brk id="49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Taul1!Tulostusalue</vt:lpstr>
    </vt:vector>
  </TitlesOfParts>
  <Company>Porin kaupunki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Kohtamäki Esa</dc:creator>
  <cp:lastModifiedBy>Jori Lilja</cp:lastModifiedBy>
  <cp:lastPrinted>2019-06-03T22:45:46Z</cp:lastPrinted>
  <dcterms:created xsi:type="dcterms:W3CDTF">2014-06-03T05:35:19Z</dcterms:created>
  <dcterms:modified xsi:type="dcterms:W3CDTF">2019-11-03T15:53:58Z</dcterms:modified>
</cp:coreProperties>
</file>