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30 HANKEKANSIOT\2015\COM-KA219\Joutsan lukio_2015-1-FI01-KA219-009078\"/>
    </mc:Choice>
  </mc:AlternateContent>
  <bookViews>
    <workbookView xWindow="-15" yWindow="-15" windowWidth="12600" windowHeight="7710"/>
  </bookViews>
  <sheets>
    <sheet name="AnnexII" sheetId="1" r:id="rId1"/>
    <sheet name="Leikkaukset anottuun budjettiin" sheetId="11" r:id="rId2"/>
    <sheet name="Leikkaukset erittely" sheetId="12" r:id="rId3"/>
  </sheets>
  <definedNames>
    <definedName name="_xlnm.Print_Area" localSheetId="0">AnnexII!$A$1:$N$20</definedName>
    <definedName name="_xlnm.Print_Area" localSheetId="1">'Leikkaukset anottuun budjettiin'!$A$1:$K$2</definedName>
  </definedNames>
  <calcPr calcId="152511"/>
</workbook>
</file>

<file path=xl/calcChain.xml><?xml version="1.0" encoding="utf-8"?>
<calcChain xmlns="http://schemas.openxmlformats.org/spreadsheetml/2006/main">
  <c r="P30" i="12" l="1"/>
  <c r="Q30" i="12"/>
  <c r="N30" i="12"/>
  <c r="G30" i="12"/>
  <c r="Q16" i="12"/>
  <c r="P16" i="12"/>
  <c r="N16" i="12"/>
  <c r="G16" i="12"/>
  <c r="P29" i="12" l="1"/>
  <c r="P26" i="12"/>
  <c r="P24" i="12"/>
  <c r="P27" i="12"/>
  <c r="P23" i="12"/>
  <c r="P22" i="12"/>
  <c r="P28" i="12"/>
  <c r="P25" i="12"/>
  <c r="P15" i="12"/>
  <c r="P12" i="12"/>
  <c r="P10" i="12"/>
  <c r="P13" i="12"/>
  <c r="P9" i="12"/>
  <c r="P8" i="12"/>
  <c r="P14" i="12"/>
  <c r="P11" i="12"/>
  <c r="N15" i="12"/>
  <c r="N12" i="12"/>
  <c r="N10" i="12"/>
  <c r="N13" i="12"/>
  <c r="N9" i="12"/>
  <c r="N8" i="12"/>
  <c r="N14" i="12"/>
  <c r="N11" i="12"/>
  <c r="G15" i="12"/>
  <c r="G12" i="12"/>
  <c r="G10" i="12"/>
  <c r="G13" i="12"/>
  <c r="G9" i="12"/>
  <c r="G8" i="12"/>
  <c r="G14" i="12"/>
  <c r="G11" i="12"/>
  <c r="Q15" i="12"/>
  <c r="N28" i="12"/>
  <c r="N22" i="12"/>
  <c r="N23" i="12"/>
  <c r="N27" i="12"/>
  <c r="N24" i="12"/>
  <c r="N26" i="12"/>
  <c r="N29" i="12"/>
  <c r="N25" i="12"/>
  <c r="G29" i="12"/>
  <c r="G26" i="12"/>
  <c r="G24" i="12"/>
  <c r="G27" i="12"/>
  <c r="G23" i="12"/>
  <c r="G22" i="12"/>
  <c r="G28" i="12"/>
  <c r="G25" i="12"/>
  <c r="Q23" i="12" l="1"/>
  <c r="Q25" i="12"/>
  <c r="Q26" i="12"/>
  <c r="Q11" i="12"/>
  <c r="Q22" i="12"/>
  <c r="Q24" i="12"/>
  <c r="Q27" i="12"/>
  <c r="Q29" i="12"/>
  <c r="Q28" i="12"/>
  <c r="N13" i="1"/>
  <c r="N14" i="1"/>
  <c r="N15" i="1"/>
  <c r="N16" i="1"/>
  <c r="N17" i="1"/>
  <c r="Q14" i="12" l="1"/>
  <c r="Q9" i="12"/>
  <c r="Q10" i="12"/>
  <c r="Q12" i="12" l="1"/>
  <c r="Q8" i="12"/>
  <c r="Q13" i="12"/>
  <c r="N12" i="1" l="1"/>
  <c r="M18" i="1"/>
  <c r="L18" i="1"/>
  <c r="K18" i="1"/>
  <c r="J18" i="1"/>
  <c r="I18" i="1"/>
  <c r="H18" i="1"/>
  <c r="G18" i="1"/>
  <c r="F18" i="1"/>
  <c r="E18" i="1"/>
  <c r="N18" i="1" l="1"/>
</calcChain>
</file>

<file path=xl/sharedStrings.xml><?xml version="1.0" encoding="utf-8"?>
<sst xmlns="http://schemas.openxmlformats.org/spreadsheetml/2006/main" count="155" uniqueCount="62">
  <si>
    <t>Budget Summary</t>
  </si>
  <si>
    <t>Project management and Implementation</t>
  </si>
  <si>
    <t>Transnational Project meetings</t>
  </si>
  <si>
    <t>Intellectual outputs</t>
  </si>
  <si>
    <t>Multiplier events</t>
  </si>
  <si>
    <t>Travel</t>
  </si>
  <si>
    <t>Individual support</t>
  </si>
  <si>
    <t>Linguistic support</t>
  </si>
  <si>
    <t>Special Needs Support</t>
  </si>
  <si>
    <t>Exceptional Costs</t>
  </si>
  <si>
    <t>Total Calculated</t>
  </si>
  <si>
    <t xml:space="preserve">Agreement Number: </t>
  </si>
  <si>
    <t>Title:</t>
  </si>
  <si>
    <t>Acronym:</t>
  </si>
  <si>
    <t>Date:</t>
  </si>
  <si>
    <t>Learning/Teaching/Training activities</t>
  </si>
  <si>
    <t>Leikkaukset anottuun budjettiin</t>
  </si>
  <si>
    <t>PIC</t>
  </si>
  <si>
    <t>Name of the organisation</t>
  </si>
  <si>
    <t>Country code</t>
  </si>
  <si>
    <t>Duration in months:</t>
  </si>
  <si>
    <t>Contracting period:</t>
  </si>
  <si>
    <t>Annex II Estimated Budget</t>
  </si>
  <si>
    <t>Total per project, in Euros:</t>
  </si>
  <si>
    <t>FI</t>
  </si>
  <si>
    <t>DE</t>
  </si>
  <si>
    <t>Original budget</t>
  </si>
  <si>
    <t>Grant Requested</t>
  </si>
  <si>
    <t>Revised / Awarded budget</t>
  </si>
  <si>
    <t>Changes for grant requested</t>
  </si>
  <si>
    <t>2015-1-FI01-KA219-009078</t>
  </si>
  <si>
    <t>Horizon to the Future</t>
  </si>
  <si>
    <t>33 months</t>
  </si>
  <si>
    <t>1.9.2015-1.6.2018</t>
  </si>
  <si>
    <t>Europagymnasium "Walther Rathenau" Bitterfeld</t>
  </si>
  <si>
    <t>IES Afonso X O Sabio</t>
  </si>
  <si>
    <t>Montmelo</t>
  </si>
  <si>
    <t>IIS "VIALE ADIGE"</t>
  </si>
  <si>
    <t>Joutsan yhtenäiskoulu</t>
  </si>
  <si>
    <t>IT</t>
  </si>
  <si>
    <t>ES</t>
  </si>
  <si>
    <t>Joutsan lukio</t>
  </si>
  <si>
    <t xml:space="preserve">Activity </t>
  </si>
  <si>
    <t>Number of participants</t>
  </si>
  <si>
    <t>Distance band</t>
  </si>
  <si>
    <t>Grant per participant</t>
  </si>
  <si>
    <t>C5: Short-term joint staff training events</t>
  </si>
  <si>
    <t>100 - 1999 km</t>
  </si>
  <si>
    <t>C10: Short-term exchanges of groups of pupils</t>
  </si>
  <si>
    <t>C6: Short-term exchanges of groups of pupils</t>
  </si>
  <si>
    <t>&gt; = 2000 km</t>
  </si>
  <si>
    <t>C4: Short-term joint staff training events</t>
  </si>
  <si>
    <t>C8: Short-term exchanges of groups of pupils</t>
  </si>
  <si>
    <t>C3: Short-term joint staff training events</t>
  </si>
  <si>
    <t>C1: Short-term joint staff training events</t>
  </si>
  <si>
    <t>C9: Short-term exchanges of groups of pupils</t>
  </si>
  <si>
    <t>Budget Category</t>
  </si>
  <si>
    <t>Changes for  the number of participants</t>
  </si>
  <si>
    <t>Individual Support</t>
  </si>
  <si>
    <t>Duration (days)</t>
  </si>
  <si>
    <r>
      <rPr>
        <i/>
        <sz val="11"/>
        <color theme="1"/>
        <rFont val="Calibri"/>
        <family val="2"/>
        <scheme val="minor"/>
      </rPr>
      <t>Learning / Teaching / Training Activities &gt;&gt; Travel costs ja Individual costs &gt;&gt;</t>
    </r>
    <r>
      <rPr>
        <sz val="11"/>
        <color theme="1"/>
        <rFont val="Calibri"/>
        <family val="2"/>
        <scheme val="minor"/>
      </rPr>
      <t xml:space="preserve"> Liikkuvuuksia vähennetty kymmenestä seitsemään. Katso erittely seuraavalta välilehdeltä. </t>
    </r>
  </si>
  <si>
    <t>Learning / Teaching / Training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</si>
</sst>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_-* #,##0.00\ [$€-40B]_-;\-* #,##0.00\ [$€-40B]_-;_-* &quot;-&quot;??\ [$€-40B]_-;_-@_-"/>
    <numFmt numFmtId="166" formatCode="0_ ;[Red]\-0\ "/>
    <numFmt numFmtId="167" formatCode="0.00_ ;[Red]\-0.00\ 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231F2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0" fillId="3" borderId="1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top"/>
    </xf>
    <xf numFmtId="2" fontId="3" fillId="0" borderId="0" xfId="1" applyNumberFormat="1" applyFont="1" applyBorder="1" applyAlignment="1">
      <alignment vertical="top"/>
    </xf>
    <xf numFmtId="0" fontId="2" fillId="0" borderId="0" xfId="0" applyNumberFormat="1" applyFont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3" fillId="4" borderId="1" xfId="0" applyNumberFormat="1" applyFont="1" applyFill="1" applyBorder="1" applyAlignment="1">
      <alignment horizontal="right" vertical="top" wrapText="1"/>
    </xf>
    <xf numFmtId="0" fontId="3" fillId="4" borderId="1" xfId="1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44" fontId="2" fillId="0" borderId="1" xfId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44" fontId="3" fillId="0" borderId="1" xfId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1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166" fontId="3" fillId="0" borderId="0" xfId="1" applyNumberFormat="1" applyFont="1" applyBorder="1" applyAlignment="1">
      <alignment horizontal="right" vertical="top" wrapText="1"/>
    </xf>
    <xf numFmtId="167" fontId="3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/>
    </xf>
    <xf numFmtId="0" fontId="1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66" fontId="2" fillId="0" borderId="0" xfId="1" applyNumberFormat="1" applyFont="1" applyBorder="1" applyAlignment="1">
      <alignment horizontal="right" vertical="top" wrapText="1"/>
    </xf>
    <xf numFmtId="167" fontId="2" fillId="0" borderId="0" xfId="0" applyNumberFormat="1" applyFont="1" applyBorder="1" applyAlignment="1">
      <alignment horizontal="right" vertical="top" wrapText="1"/>
    </xf>
    <xf numFmtId="166" fontId="3" fillId="0" borderId="0" xfId="1" applyNumberFormat="1" applyFont="1" applyBorder="1" applyAlignment="1">
      <alignment horizontal="right" vertical="top"/>
    </xf>
    <xf numFmtId="167" fontId="3" fillId="0" borderId="0" xfId="0" applyNumberFormat="1" applyFont="1" applyBorder="1" applyAlignment="1">
      <alignment horizontal="right" vertical="top"/>
    </xf>
    <xf numFmtId="0" fontId="3" fillId="0" borderId="0" xfId="0" applyNumberFormat="1" applyFont="1" applyAlignment="1">
      <alignment horizontal="left" vertical="top" wrapText="1"/>
    </xf>
    <xf numFmtId="0" fontId="3" fillId="5" borderId="1" xfId="0" applyNumberFormat="1" applyFont="1" applyFill="1" applyBorder="1" applyAlignment="1">
      <alignment horizontal="left" vertical="top" wrapText="1"/>
    </xf>
    <xf numFmtId="0" fontId="3" fillId="5" borderId="1" xfId="0" applyNumberFormat="1" applyFont="1" applyFill="1" applyBorder="1" applyAlignment="1">
      <alignment horizontal="right" vertical="top" wrapText="1"/>
    </xf>
    <xf numFmtId="0" fontId="3" fillId="5" borderId="1" xfId="1" applyNumberFormat="1" applyFont="1" applyFill="1" applyBorder="1" applyAlignment="1">
      <alignment horizontal="right" vertical="top" wrapText="1"/>
    </xf>
    <xf numFmtId="166" fontId="3" fillId="6" borderId="1" xfId="0" applyNumberFormat="1" applyFont="1" applyFill="1" applyBorder="1" applyAlignment="1">
      <alignment horizontal="right" vertical="top" wrapText="1"/>
    </xf>
    <xf numFmtId="167" fontId="3" fillId="6" borderId="1" xfId="0" applyNumberFormat="1" applyFont="1" applyFill="1" applyBorder="1" applyAlignment="1">
      <alignment horizontal="right" vertical="top" wrapText="1"/>
    </xf>
    <xf numFmtId="166" fontId="2" fillId="0" borderId="1" xfId="0" applyNumberFormat="1" applyFont="1" applyBorder="1" applyAlignment="1">
      <alignment horizontal="right" vertical="top" wrapText="1"/>
    </xf>
    <xf numFmtId="167" fontId="2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7" fontId="3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4" fontId="2" fillId="0" borderId="0" xfId="1" applyFont="1" applyAlignment="1">
      <alignment horizontal="right" vertical="top" wrapText="1"/>
    </xf>
    <xf numFmtId="166" fontId="2" fillId="0" borderId="0" xfId="0" applyNumberFormat="1" applyFont="1" applyAlignment="1">
      <alignment horizontal="right" vertical="top" wrapText="1"/>
    </xf>
    <xf numFmtId="167" fontId="2" fillId="0" borderId="0" xfId="0" applyNumberFormat="1" applyFont="1" applyAlignment="1">
      <alignment horizontal="right" vertical="top" wrapText="1"/>
    </xf>
    <xf numFmtId="0" fontId="0" fillId="0" borderId="0" xfId="0" applyFont="1" applyFill="1" applyBorder="1" applyAlignment="1">
      <alignment vertical="top" wrapText="1"/>
    </xf>
    <xf numFmtId="165" fontId="10" fillId="0" borderId="0" xfId="0" applyNumberFormat="1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vertical="top" wrapText="1"/>
    </xf>
    <xf numFmtId="168" fontId="12" fillId="0" borderId="1" xfId="0" applyNumberFormat="1" applyFont="1" applyBorder="1" applyAlignment="1">
      <alignment horizontal="right" vertical="top" wrapText="1"/>
    </xf>
    <xf numFmtId="168" fontId="12" fillId="0" borderId="1" xfId="0" applyNumberFormat="1" applyFont="1" applyFill="1" applyBorder="1" applyAlignment="1">
      <alignment horizontal="right" vertical="top" wrapText="1"/>
    </xf>
    <xf numFmtId="167" fontId="2" fillId="0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3" fillId="5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4" fontId="3" fillId="2" borderId="2" xfId="1" applyFont="1" applyFill="1" applyBorder="1" applyAlignment="1">
      <alignment horizontal="right" vertical="top" wrapText="1"/>
    </xf>
    <xf numFmtId="44" fontId="3" fillId="2" borderId="3" xfId="1" applyFont="1" applyFill="1" applyBorder="1" applyAlignment="1">
      <alignment horizontal="right" vertical="top" wrapText="1"/>
    </xf>
    <xf numFmtId="44" fontId="3" fillId="2" borderId="4" xfId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zoomScale="90" zoomScaleNormal="90" workbookViewId="0">
      <selection activeCell="C1" sqref="C1"/>
    </sheetView>
  </sheetViews>
  <sheetFormatPr defaultRowHeight="15" x14ac:dyDescent="0.25"/>
  <cols>
    <col min="1" max="1" width="5.140625" style="10" customWidth="1"/>
    <col min="2" max="2" width="29.42578125" style="18" customWidth="1"/>
    <col min="3" max="3" width="11" style="18" customWidth="1"/>
    <col min="4" max="4" width="7.42578125" style="11" customWidth="1"/>
    <col min="5" max="5" width="13.42578125" style="11" customWidth="1"/>
    <col min="6" max="13" width="12.7109375" style="11" customWidth="1"/>
    <col min="14" max="14" width="12.7109375" style="12" customWidth="1"/>
    <col min="15" max="15" width="10" style="11" customWidth="1"/>
    <col min="16" max="16" width="16" style="11" customWidth="1"/>
    <col min="17" max="17" width="12.28515625" style="11" bestFit="1" customWidth="1"/>
    <col min="18" max="16384" width="9.140625" style="11"/>
  </cols>
  <sheetData>
    <row r="1" spans="1:14" ht="25.5" customHeight="1" x14ac:dyDescent="0.25">
      <c r="A1" s="2" t="s">
        <v>22</v>
      </c>
    </row>
    <row r="2" spans="1:14" ht="13.5" customHeight="1" x14ac:dyDescent="0.25">
      <c r="A2" s="2"/>
    </row>
    <row r="3" spans="1:14" s="10" customFormat="1" ht="15" customHeight="1" x14ac:dyDescent="0.25">
      <c r="B3" s="20" t="s">
        <v>14</v>
      </c>
      <c r="C3" s="29">
        <v>42166</v>
      </c>
      <c r="E3" s="30"/>
      <c r="N3" s="19"/>
    </row>
    <row r="4" spans="1:14" s="10" customFormat="1" ht="15" customHeight="1" x14ac:dyDescent="0.25">
      <c r="B4" s="20"/>
      <c r="C4" s="20"/>
      <c r="N4" s="19"/>
    </row>
    <row r="5" spans="1:14" s="10" customFormat="1" ht="15" customHeight="1" x14ac:dyDescent="0.25">
      <c r="B5" s="20" t="s">
        <v>11</v>
      </c>
      <c r="C5" s="85" t="s">
        <v>30</v>
      </c>
      <c r="D5" s="85"/>
      <c r="E5" s="85"/>
      <c r="F5" s="85"/>
      <c r="H5" s="4" t="s">
        <v>20</v>
      </c>
      <c r="I5" s="86" t="s">
        <v>32</v>
      </c>
      <c r="J5" s="86"/>
      <c r="N5" s="19"/>
    </row>
    <row r="6" spans="1:14" s="10" customFormat="1" ht="26.25" customHeight="1" x14ac:dyDescent="0.25">
      <c r="B6" s="20" t="s">
        <v>12</v>
      </c>
      <c r="C6" s="85" t="s">
        <v>31</v>
      </c>
      <c r="D6" s="85"/>
      <c r="E6" s="85"/>
      <c r="F6" s="85"/>
      <c r="H6" s="4" t="s">
        <v>21</v>
      </c>
      <c r="I6" s="86" t="s">
        <v>33</v>
      </c>
      <c r="J6" s="86"/>
      <c r="N6" s="19"/>
    </row>
    <row r="7" spans="1:14" s="10" customFormat="1" ht="15" customHeight="1" x14ac:dyDescent="0.25">
      <c r="B7" s="20" t="s">
        <v>13</v>
      </c>
      <c r="C7" s="85"/>
      <c r="D7" s="85"/>
      <c r="E7" s="85"/>
      <c r="F7" s="85"/>
      <c r="N7" s="19"/>
    </row>
    <row r="8" spans="1:14" s="10" customFormat="1" ht="15" customHeight="1" x14ac:dyDescent="0.25">
      <c r="B8" s="20"/>
      <c r="C8" s="21"/>
      <c r="D8" s="21"/>
      <c r="E8" s="21"/>
      <c r="F8" s="21"/>
      <c r="N8" s="19"/>
    </row>
    <row r="9" spans="1:14" ht="20.25" customHeight="1" x14ac:dyDescent="0.25">
      <c r="A9" s="2" t="s">
        <v>0</v>
      </c>
    </row>
    <row r="10" spans="1:14" x14ac:dyDescent="0.25">
      <c r="I10" s="90" t="s">
        <v>15</v>
      </c>
      <c r="J10" s="91"/>
      <c r="K10" s="92"/>
    </row>
    <row r="11" spans="1:14" s="16" customFormat="1" ht="63.75" x14ac:dyDescent="0.25">
      <c r="A11" s="13"/>
      <c r="B11" s="26" t="s">
        <v>18</v>
      </c>
      <c r="C11" s="17" t="s">
        <v>17</v>
      </c>
      <c r="D11" s="3" t="s">
        <v>19</v>
      </c>
      <c r="E11" s="3" t="s">
        <v>1</v>
      </c>
      <c r="F11" s="3" t="s">
        <v>2</v>
      </c>
      <c r="G11" s="3" t="s">
        <v>3</v>
      </c>
      <c r="H11" s="3" t="s">
        <v>4</v>
      </c>
      <c r="I11" s="15" t="s">
        <v>5</v>
      </c>
      <c r="J11" s="15" t="s">
        <v>6</v>
      </c>
      <c r="K11" s="15" t="s">
        <v>7</v>
      </c>
      <c r="L11" s="3" t="s">
        <v>8</v>
      </c>
      <c r="M11" s="3" t="s">
        <v>9</v>
      </c>
      <c r="N11" s="3" t="s">
        <v>10</v>
      </c>
    </row>
    <row r="12" spans="1:14" x14ac:dyDescent="0.25">
      <c r="A12" s="14">
        <v>1</v>
      </c>
      <c r="B12" s="27" t="s">
        <v>41</v>
      </c>
      <c r="C12" s="27">
        <v>931590232</v>
      </c>
      <c r="D12" s="28" t="s">
        <v>24</v>
      </c>
      <c r="E12" s="23">
        <v>16500</v>
      </c>
      <c r="F12" s="23">
        <v>5710</v>
      </c>
      <c r="G12" s="23"/>
      <c r="H12" s="23"/>
      <c r="I12" s="23">
        <v>11430</v>
      </c>
      <c r="J12" s="23">
        <v>16380</v>
      </c>
      <c r="K12" s="23"/>
      <c r="L12" s="23"/>
      <c r="M12" s="23"/>
      <c r="N12" s="24">
        <f t="shared" ref="N12:N18" si="0">SUM(E12:M12)</f>
        <v>50020</v>
      </c>
    </row>
    <row r="13" spans="1:14" ht="25.5" x14ac:dyDescent="0.25">
      <c r="A13" s="14">
        <v>2</v>
      </c>
      <c r="B13" s="27" t="s">
        <v>34</v>
      </c>
      <c r="C13" s="27">
        <v>943276889</v>
      </c>
      <c r="D13" s="31" t="s">
        <v>25</v>
      </c>
      <c r="E13" s="23">
        <v>8250</v>
      </c>
      <c r="F13" s="23">
        <v>8050</v>
      </c>
      <c r="G13" s="23"/>
      <c r="H13" s="23"/>
      <c r="I13" s="23">
        <v>9900</v>
      </c>
      <c r="J13" s="23">
        <v>16380</v>
      </c>
      <c r="K13" s="23"/>
      <c r="L13" s="23"/>
      <c r="M13" s="23"/>
      <c r="N13" s="24">
        <f t="shared" si="0"/>
        <v>42580</v>
      </c>
    </row>
    <row r="14" spans="1:14" x14ac:dyDescent="0.25">
      <c r="A14" s="14">
        <v>3</v>
      </c>
      <c r="B14" s="27" t="s">
        <v>35</v>
      </c>
      <c r="C14" s="27">
        <v>931358111</v>
      </c>
      <c r="D14" s="28" t="s">
        <v>40</v>
      </c>
      <c r="E14" s="23">
        <v>8250</v>
      </c>
      <c r="F14" s="23">
        <v>9530</v>
      </c>
      <c r="G14" s="23"/>
      <c r="H14" s="23"/>
      <c r="I14" s="23">
        <v>10665</v>
      </c>
      <c r="J14" s="23">
        <v>16380</v>
      </c>
      <c r="K14" s="23"/>
      <c r="L14" s="23"/>
      <c r="M14" s="23"/>
      <c r="N14" s="24">
        <f t="shared" si="0"/>
        <v>44825</v>
      </c>
    </row>
    <row r="15" spans="1:14" x14ac:dyDescent="0.25">
      <c r="A15" s="14">
        <v>4</v>
      </c>
      <c r="B15" s="27" t="s">
        <v>36</v>
      </c>
      <c r="C15" s="27">
        <v>932585743</v>
      </c>
      <c r="D15" s="28" t="s">
        <v>40</v>
      </c>
      <c r="E15" s="23">
        <v>8250</v>
      </c>
      <c r="F15" s="23">
        <v>9530</v>
      </c>
      <c r="G15" s="23"/>
      <c r="H15" s="23"/>
      <c r="I15" s="23">
        <v>10665</v>
      </c>
      <c r="J15" s="23">
        <v>16380</v>
      </c>
      <c r="K15" s="23"/>
      <c r="L15" s="23"/>
      <c r="M15" s="23"/>
      <c r="N15" s="24">
        <f t="shared" si="0"/>
        <v>44825</v>
      </c>
    </row>
    <row r="16" spans="1:14" x14ac:dyDescent="0.25">
      <c r="A16" s="14">
        <v>5</v>
      </c>
      <c r="B16" s="27" t="s">
        <v>37</v>
      </c>
      <c r="C16" s="27">
        <v>942173611</v>
      </c>
      <c r="D16" s="28" t="s">
        <v>39</v>
      </c>
      <c r="E16" s="23">
        <v>8250</v>
      </c>
      <c r="F16" s="23">
        <v>9530</v>
      </c>
      <c r="G16" s="23"/>
      <c r="H16" s="23"/>
      <c r="I16" s="23">
        <v>10070</v>
      </c>
      <c r="J16" s="23">
        <v>16380</v>
      </c>
      <c r="K16" s="23"/>
      <c r="L16" s="23"/>
      <c r="M16" s="23"/>
      <c r="N16" s="24">
        <f t="shared" si="0"/>
        <v>44230</v>
      </c>
    </row>
    <row r="17" spans="1:17" x14ac:dyDescent="0.25">
      <c r="A17" s="14">
        <v>6</v>
      </c>
      <c r="B17" s="27" t="s">
        <v>38</v>
      </c>
      <c r="C17" s="27">
        <v>931589165</v>
      </c>
      <c r="D17" s="28" t="s">
        <v>24</v>
      </c>
      <c r="E17" s="23">
        <v>8250</v>
      </c>
      <c r="F17" s="23">
        <v>5710</v>
      </c>
      <c r="G17" s="23"/>
      <c r="H17" s="23"/>
      <c r="I17" s="23">
        <v>2540</v>
      </c>
      <c r="J17" s="23">
        <v>5600</v>
      </c>
      <c r="K17" s="23"/>
      <c r="L17" s="23"/>
      <c r="M17" s="23"/>
      <c r="N17" s="24">
        <f>SUM(E17:M17)</f>
        <v>22100</v>
      </c>
      <c r="P17" s="73"/>
      <c r="Q17" s="73"/>
    </row>
    <row r="18" spans="1:17" x14ac:dyDescent="0.25">
      <c r="A18" s="14"/>
      <c r="B18" s="87" t="s">
        <v>23</v>
      </c>
      <c r="C18" s="88"/>
      <c r="D18" s="89"/>
      <c r="E18" s="25">
        <f t="shared" ref="E18:M18" si="1">SUM(E12:E17)</f>
        <v>57750</v>
      </c>
      <c r="F18" s="25">
        <f t="shared" si="1"/>
        <v>48060</v>
      </c>
      <c r="G18" s="25">
        <f t="shared" si="1"/>
        <v>0</v>
      </c>
      <c r="H18" s="25">
        <f t="shared" si="1"/>
        <v>0</v>
      </c>
      <c r="I18" s="25">
        <f t="shared" si="1"/>
        <v>55270</v>
      </c>
      <c r="J18" s="25">
        <f t="shared" si="1"/>
        <v>87500</v>
      </c>
      <c r="K18" s="25">
        <f t="shared" si="1"/>
        <v>0</v>
      </c>
      <c r="L18" s="25">
        <f t="shared" si="1"/>
        <v>0</v>
      </c>
      <c r="M18" s="25">
        <f t="shared" si="1"/>
        <v>0</v>
      </c>
      <c r="N18" s="25">
        <f t="shared" si="0"/>
        <v>248580</v>
      </c>
      <c r="O18" s="22"/>
      <c r="P18" s="74"/>
      <c r="Q18" s="75"/>
    </row>
    <row r="19" spans="1:17" x14ac:dyDescent="0.25">
      <c r="P19" s="73"/>
      <c r="Q19" s="73"/>
    </row>
    <row r="20" spans="1:17" x14ac:dyDescent="0.25">
      <c r="A20" s="1"/>
      <c r="P20" s="73"/>
      <c r="Q20" s="73"/>
    </row>
  </sheetData>
  <mergeCells count="7">
    <mergeCell ref="C5:F5"/>
    <mergeCell ref="C7:F7"/>
    <mergeCell ref="I6:J6"/>
    <mergeCell ref="I5:J5"/>
    <mergeCell ref="B18:D18"/>
    <mergeCell ref="I10:K10"/>
    <mergeCell ref="C6:F6"/>
  </mergeCells>
  <pageMargins left="0.7" right="0.7" top="0.75" bottom="0.75" header="0.3" footer="0.3"/>
  <pageSetup paperSize="9" scale="73" orientation="landscape" r:id="rId1"/>
  <headerFooter>
    <oddHeader>&amp;R&amp;8&amp;D &amp;T</oddHeader>
    <oddFooter>&amp;R&amp;8&amp;P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G3" sqref="G3"/>
    </sheetView>
  </sheetViews>
  <sheetFormatPr defaultRowHeight="15" x14ac:dyDescent="0.25"/>
  <cols>
    <col min="1" max="1" width="63.5703125" style="5" customWidth="1"/>
    <col min="2" max="2" width="18" style="5" customWidth="1"/>
    <col min="3" max="3" width="14.85546875" style="5" customWidth="1"/>
    <col min="4" max="4" width="17.28515625" style="5" customWidth="1"/>
    <col min="5" max="5" width="11.85546875" style="5" customWidth="1"/>
    <col min="6" max="6" width="9.140625" style="5"/>
    <col min="7" max="7" width="12.42578125" style="5" customWidth="1"/>
    <col min="8" max="9" width="9.140625" style="5"/>
    <col min="10" max="10" width="11.5703125" style="5" customWidth="1"/>
    <col min="11" max="11" width="12.140625" style="5" customWidth="1"/>
    <col min="12" max="12" width="9.140625" style="5"/>
    <col min="13" max="13" width="12.28515625" style="5" customWidth="1"/>
    <col min="14" max="16384" width="9.140625" style="5"/>
  </cols>
  <sheetData>
    <row r="1" spans="1:1" s="9" customFormat="1" ht="21" x14ac:dyDescent="0.25">
      <c r="A1" s="8" t="s">
        <v>16</v>
      </c>
    </row>
    <row r="3" spans="1:1" ht="45" x14ac:dyDescent="0.25">
      <c r="A3" s="5" t="s">
        <v>60</v>
      </c>
    </row>
    <row r="9" spans="1:1" ht="32.25" customHeight="1" x14ac:dyDescent="0.25"/>
    <row r="10" spans="1:1" ht="15.75" customHeight="1" x14ac:dyDescent="0.25"/>
    <row r="11" spans="1:1" ht="29.25" customHeight="1" x14ac:dyDescent="0.25"/>
    <row r="12" spans="1:1" s="6" customFormat="1" ht="42.75" customHeight="1" x14ac:dyDescent="0.25"/>
    <row r="13" spans="1:1" ht="26.25" customHeight="1" x14ac:dyDescent="0.25"/>
    <row r="14" spans="1:1" s="7" customFormat="1" x14ac:dyDescent="0.25"/>
    <row r="16" spans="1:1" ht="36.75" customHeight="1" x14ac:dyDescent="0.25"/>
    <row r="18" ht="13.5" customHeight="1" x14ac:dyDescent="0.25"/>
    <row r="19" ht="23.25" customHeight="1" x14ac:dyDescent="0.25"/>
  </sheetData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3" workbookViewId="0">
      <selection activeCell="P31" sqref="P31"/>
    </sheetView>
  </sheetViews>
  <sheetFormatPr defaultRowHeight="12.75" x14ac:dyDescent="0.25"/>
  <cols>
    <col min="1" max="1" width="6.7109375" style="20" customWidth="1"/>
    <col min="2" max="2" width="15.7109375" style="20" customWidth="1"/>
    <col min="3" max="3" width="22" style="20" customWidth="1"/>
    <col min="4" max="4" width="10.5703125" style="20" customWidth="1"/>
    <col min="5" max="5" width="15.7109375" style="20" customWidth="1"/>
    <col min="6" max="6" width="13.140625" style="69" customWidth="1"/>
    <col min="7" max="7" width="12" style="70" customWidth="1"/>
    <col min="8" max="8" width="5" style="20" customWidth="1"/>
    <col min="9" max="9" width="14.5703125" style="20" customWidth="1"/>
    <col min="10" max="10" width="20.42578125" style="20" customWidth="1"/>
    <col min="11" max="11" width="11.140625" style="20" customWidth="1"/>
    <col min="12" max="12" width="15.42578125" style="20" customWidth="1"/>
    <col min="13" max="13" width="12" style="69" customWidth="1"/>
    <col min="14" max="14" width="12.7109375" style="70" customWidth="1"/>
    <col min="15" max="15" width="5.7109375" style="20" customWidth="1"/>
    <col min="16" max="16" width="10.7109375" style="71" customWidth="1"/>
    <col min="17" max="17" width="10.28515625" style="72" customWidth="1"/>
    <col min="18" max="16384" width="9.140625" style="20"/>
  </cols>
  <sheetData>
    <row r="1" spans="1:17" s="46" customFormat="1" ht="15" customHeight="1" x14ac:dyDescent="0.25">
      <c r="A1" s="43"/>
      <c r="B1" s="44" t="s">
        <v>31</v>
      </c>
      <c r="C1" s="45"/>
      <c r="D1" s="45"/>
      <c r="E1" s="21"/>
      <c r="F1" s="21"/>
      <c r="G1" s="21"/>
      <c r="H1" s="21"/>
      <c r="I1" s="21"/>
      <c r="J1" s="21"/>
      <c r="K1" s="21"/>
      <c r="L1" s="21"/>
      <c r="M1" s="21"/>
      <c r="P1" s="47"/>
      <c r="Q1" s="48"/>
    </row>
    <row r="2" spans="1:17" s="54" customFormat="1" ht="15" customHeight="1" x14ac:dyDescent="0.25">
      <c r="A2" s="49"/>
      <c r="B2" s="50" t="s">
        <v>41</v>
      </c>
      <c r="C2" s="51"/>
      <c r="D2" s="51"/>
      <c r="E2" s="52"/>
      <c r="F2" s="53"/>
      <c r="G2" s="53"/>
      <c r="H2" s="53"/>
      <c r="I2" s="53"/>
      <c r="J2" s="53"/>
      <c r="K2" s="53"/>
      <c r="L2" s="53"/>
      <c r="M2" s="53"/>
      <c r="P2" s="55"/>
      <c r="Q2" s="56"/>
    </row>
    <row r="3" spans="1:17" s="54" customFormat="1" ht="15" customHeight="1" x14ac:dyDescent="0.25">
      <c r="A3" s="49"/>
      <c r="B3" s="50" t="s">
        <v>30</v>
      </c>
      <c r="C3" s="51"/>
      <c r="D3" s="51"/>
      <c r="E3" s="52"/>
      <c r="F3" s="53"/>
      <c r="G3" s="53"/>
      <c r="H3" s="53"/>
      <c r="I3" s="53"/>
      <c r="J3" s="53"/>
      <c r="K3" s="53"/>
      <c r="L3" s="53"/>
      <c r="M3" s="53"/>
      <c r="P3" s="55"/>
      <c r="Q3" s="56"/>
    </row>
    <row r="4" spans="1:17" s="54" customFormat="1" x14ac:dyDescent="0.25">
      <c r="E4" s="52"/>
      <c r="F4" s="53"/>
      <c r="G4" s="53"/>
      <c r="H4" s="53"/>
      <c r="I4" s="53"/>
      <c r="J4" s="53"/>
      <c r="K4" s="53"/>
      <c r="L4" s="53"/>
      <c r="M4" s="53"/>
      <c r="P4" s="55"/>
      <c r="Q4" s="56"/>
    </row>
    <row r="5" spans="1:17" s="32" customFormat="1" ht="18.75" customHeight="1" x14ac:dyDescent="0.25">
      <c r="B5" s="32" t="s">
        <v>26</v>
      </c>
      <c r="G5" s="33"/>
      <c r="H5" s="33"/>
      <c r="J5" s="32" t="s">
        <v>28</v>
      </c>
      <c r="P5" s="57"/>
      <c r="Q5" s="58"/>
    </row>
    <row r="6" spans="1:17" s="32" customFormat="1" ht="18.75" customHeight="1" x14ac:dyDescent="0.25">
      <c r="B6" s="32" t="s">
        <v>61</v>
      </c>
      <c r="G6" s="33"/>
      <c r="H6" s="33"/>
      <c r="P6" s="57"/>
      <c r="Q6" s="58"/>
    </row>
    <row r="7" spans="1:17" s="34" customFormat="1" ht="59.25" customHeight="1" x14ac:dyDescent="0.25">
      <c r="B7" s="35" t="s">
        <v>56</v>
      </c>
      <c r="C7" s="35" t="s">
        <v>42</v>
      </c>
      <c r="D7" s="35" t="s">
        <v>43</v>
      </c>
      <c r="E7" s="35" t="s">
        <v>44</v>
      </c>
      <c r="F7" s="36" t="s">
        <v>45</v>
      </c>
      <c r="G7" s="37" t="s">
        <v>27</v>
      </c>
      <c r="H7" s="59"/>
      <c r="I7" s="60" t="s">
        <v>56</v>
      </c>
      <c r="J7" s="60" t="s">
        <v>42</v>
      </c>
      <c r="K7" s="60" t="s">
        <v>43</v>
      </c>
      <c r="L7" s="60" t="s">
        <v>44</v>
      </c>
      <c r="M7" s="61" t="s">
        <v>45</v>
      </c>
      <c r="N7" s="62" t="s">
        <v>27</v>
      </c>
      <c r="O7" s="59"/>
      <c r="P7" s="63" t="s">
        <v>57</v>
      </c>
      <c r="Q7" s="64" t="s">
        <v>29</v>
      </c>
    </row>
    <row r="8" spans="1:17" ht="25.5" x14ac:dyDescent="0.25">
      <c r="B8" s="38" t="s">
        <v>5</v>
      </c>
      <c r="C8" s="39" t="s">
        <v>54</v>
      </c>
      <c r="D8" s="39">
        <v>2</v>
      </c>
      <c r="E8" s="81" t="s">
        <v>50</v>
      </c>
      <c r="F8" s="77">
        <v>360</v>
      </c>
      <c r="G8" s="40">
        <f t="shared" ref="G8:G14" si="0">D8*F8</f>
        <v>720</v>
      </c>
      <c r="I8" s="38" t="s">
        <v>5</v>
      </c>
      <c r="J8" s="39" t="s">
        <v>54</v>
      </c>
      <c r="K8" s="39">
        <v>2</v>
      </c>
      <c r="L8" s="81" t="s">
        <v>50</v>
      </c>
      <c r="M8" s="77">
        <v>360</v>
      </c>
      <c r="N8" s="40">
        <f t="shared" ref="N8:N14" si="1">K8*M8</f>
        <v>720</v>
      </c>
      <c r="P8" s="65">
        <f t="shared" ref="P8:P14" si="2">K8-D8</f>
        <v>0</v>
      </c>
      <c r="Q8" s="78">
        <f>N8-G8</f>
        <v>0</v>
      </c>
    </row>
    <row r="9" spans="1:17" ht="27" customHeight="1" x14ac:dyDescent="0.25">
      <c r="B9" s="38" t="s">
        <v>5</v>
      </c>
      <c r="C9" s="39" t="s">
        <v>53</v>
      </c>
      <c r="D9" s="38">
        <v>2</v>
      </c>
      <c r="E9" s="82" t="s">
        <v>47</v>
      </c>
      <c r="F9" s="76">
        <v>275</v>
      </c>
      <c r="G9" s="40">
        <f t="shared" si="0"/>
        <v>550</v>
      </c>
      <c r="I9" s="38" t="s">
        <v>5</v>
      </c>
      <c r="J9" s="39" t="s">
        <v>53</v>
      </c>
      <c r="K9" s="38">
        <v>2</v>
      </c>
      <c r="L9" s="82" t="s">
        <v>47</v>
      </c>
      <c r="M9" s="76">
        <v>275</v>
      </c>
      <c r="N9" s="40">
        <f t="shared" si="1"/>
        <v>550</v>
      </c>
      <c r="P9" s="65">
        <f t="shared" si="2"/>
        <v>0</v>
      </c>
      <c r="Q9" s="66">
        <f>N9-G9</f>
        <v>0</v>
      </c>
    </row>
    <row r="10" spans="1:17" ht="25.5" x14ac:dyDescent="0.25">
      <c r="B10" s="38" t="s">
        <v>5</v>
      </c>
      <c r="C10" s="39" t="s">
        <v>51</v>
      </c>
      <c r="D10" s="38">
        <v>2</v>
      </c>
      <c r="E10" s="82" t="s">
        <v>50</v>
      </c>
      <c r="F10" s="76">
        <v>360</v>
      </c>
      <c r="G10" s="40">
        <f t="shared" si="0"/>
        <v>720</v>
      </c>
      <c r="I10" s="38" t="s">
        <v>5</v>
      </c>
      <c r="J10" s="39" t="s">
        <v>51</v>
      </c>
      <c r="K10" s="38">
        <v>2</v>
      </c>
      <c r="L10" s="82" t="s">
        <v>50</v>
      </c>
      <c r="M10" s="76">
        <v>360</v>
      </c>
      <c r="N10" s="40">
        <f t="shared" si="1"/>
        <v>720</v>
      </c>
      <c r="P10" s="65">
        <f t="shared" si="2"/>
        <v>0</v>
      </c>
      <c r="Q10" s="66">
        <f>N10-G10</f>
        <v>0</v>
      </c>
    </row>
    <row r="11" spans="1:17" ht="25.5" x14ac:dyDescent="0.25">
      <c r="B11" s="38" t="s">
        <v>5</v>
      </c>
      <c r="C11" s="39" t="s">
        <v>46</v>
      </c>
      <c r="D11" s="38">
        <v>2</v>
      </c>
      <c r="E11" s="82" t="s">
        <v>47</v>
      </c>
      <c r="F11" s="76">
        <v>275</v>
      </c>
      <c r="G11" s="40">
        <f t="shared" si="0"/>
        <v>550</v>
      </c>
      <c r="I11" s="38" t="s">
        <v>5</v>
      </c>
      <c r="J11" s="39" t="s">
        <v>46</v>
      </c>
      <c r="K11" s="38">
        <v>2</v>
      </c>
      <c r="L11" s="82" t="s">
        <v>47</v>
      </c>
      <c r="M11" s="76">
        <v>275</v>
      </c>
      <c r="N11" s="40">
        <f t="shared" si="1"/>
        <v>550</v>
      </c>
      <c r="P11" s="65">
        <f t="shared" si="2"/>
        <v>0</v>
      </c>
      <c r="Q11" s="66">
        <f t="shared" ref="Q11:Q16" si="3">N11-G11</f>
        <v>0</v>
      </c>
    </row>
    <row r="12" spans="1:17" ht="38.25" x14ac:dyDescent="0.25">
      <c r="B12" s="38" t="s">
        <v>5</v>
      </c>
      <c r="C12" s="39" t="s">
        <v>49</v>
      </c>
      <c r="D12" s="38">
        <v>10</v>
      </c>
      <c r="E12" s="82" t="s">
        <v>50</v>
      </c>
      <c r="F12" s="76">
        <v>360</v>
      </c>
      <c r="G12" s="40">
        <f t="shared" si="0"/>
        <v>3600</v>
      </c>
      <c r="I12" s="38" t="s">
        <v>5</v>
      </c>
      <c r="J12" s="39" t="s">
        <v>49</v>
      </c>
      <c r="K12" s="79">
        <v>7</v>
      </c>
      <c r="L12" s="82" t="s">
        <v>50</v>
      </c>
      <c r="M12" s="76">
        <v>360</v>
      </c>
      <c r="N12" s="40">
        <f t="shared" si="1"/>
        <v>2520</v>
      </c>
      <c r="P12" s="65">
        <f t="shared" si="2"/>
        <v>-3</v>
      </c>
      <c r="Q12" s="66">
        <f>N12-G12</f>
        <v>-1080</v>
      </c>
    </row>
    <row r="13" spans="1:17" ht="38.25" x14ac:dyDescent="0.25">
      <c r="B13" s="38" t="s">
        <v>5</v>
      </c>
      <c r="C13" s="39" t="s">
        <v>52</v>
      </c>
      <c r="D13" s="38">
        <v>10</v>
      </c>
      <c r="E13" s="82" t="s">
        <v>47</v>
      </c>
      <c r="F13" s="76">
        <v>275</v>
      </c>
      <c r="G13" s="40">
        <f t="shared" si="0"/>
        <v>2750</v>
      </c>
      <c r="I13" s="38" t="s">
        <v>5</v>
      </c>
      <c r="J13" s="39" t="s">
        <v>52</v>
      </c>
      <c r="K13" s="79">
        <v>7</v>
      </c>
      <c r="L13" s="82" t="s">
        <v>47</v>
      </c>
      <c r="M13" s="76">
        <v>275</v>
      </c>
      <c r="N13" s="40">
        <f t="shared" si="1"/>
        <v>1925</v>
      </c>
      <c r="P13" s="65">
        <f t="shared" si="2"/>
        <v>-3</v>
      </c>
      <c r="Q13" s="66">
        <f>N13-G13</f>
        <v>-825</v>
      </c>
    </row>
    <row r="14" spans="1:17" ht="38.25" x14ac:dyDescent="0.25">
      <c r="B14" s="38" t="s">
        <v>5</v>
      </c>
      <c r="C14" s="39" t="s">
        <v>55</v>
      </c>
      <c r="D14" s="39">
        <v>10</v>
      </c>
      <c r="E14" s="81" t="s">
        <v>50</v>
      </c>
      <c r="F14" s="77">
        <v>360</v>
      </c>
      <c r="G14" s="40">
        <f t="shared" si="0"/>
        <v>3600</v>
      </c>
      <c r="I14" s="38" t="s">
        <v>5</v>
      </c>
      <c r="J14" s="39" t="s">
        <v>55</v>
      </c>
      <c r="K14" s="80">
        <v>7</v>
      </c>
      <c r="L14" s="81" t="s">
        <v>50</v>
      </c>
      <c r="M14" s="77">
        <v>360</v>
      </c>
      <c r="N14" s="40">
        <f t="shared" si="1"/>
        <v>2520</v>
      </c>
      <c r="P14" s="65">
        <f t="shared" si="2"/>
        <v>-3</v>
      </c>
      <c r="Q14" s="78">
        <f>N14-G14</f>
        <v>-1080</v>
      </c>
    </row>
    <row r="15" spans="1:17" ht="38.25" x14ac:dyDescent="0.25">
      <c r="B15" s="38" t="s">
        <v>5</v>
      </c>
      <c r="C15" s="39" t="s">
        <v>48</v>
      </c>
      <c r="D15" s="38">
        <v>10</v>
      </c>
      <c r="E15" s="82" t="s">
        <v>47</v>
      </c>
      <c r="F15" s="76">
        <v>275</v>
      </c>
      <c r="G15" s="40">
        <f t="shared" ref="G15" si="4">D15*F15</f>
        <v>2750</v>
      </c>
      <c r="I15" s="38" t="s">
        <v>5</v>
      </c>
      <c r="J15" s="39" t="s">
        <v>48</v>
      </c>
      <c r="K15" s="79">
        <v>7</v>
      </c>
      <c r="L15" s="82" t="s">
        <v>47</v>
      </c>
      <c r="M15" s="76">
        <v>275</v>
      </c>
      <c r="N15" s="40">
        <f t="shared" ref="N15" si="5">K15*M15</f>
        <v>1925</v>
      </c>
      <c r="P15" s="65">
        <f t="shared" ref="P15" si="6">K15-D15</f>
        <v>-3</v>
      </c>
      <c r="Q15" s="66">
        <f t="shared" si="3"/>
        <v>-825</v>
      </c>
    </row>
    <row r="16" spans="1:17" s="41" customFormat="1" x14ac:dyDescent="0.25">
      <c r="G16" s="42">
        <f>SUM(G8:G15)</f>
        <v>15240</v>
      </c>
      <c r="N16" s="42">
        <f>SUM(N8:N15)</f>
        <v>11430</v>
      </c>
      <c r="P16" s="67">
        <f>SUM(P8:P15)</f>
        <v>-12</v>
      </c>
      <c r="Q16" s="68">
        <f>SUM(Q8:Q15)</f>
        <v>-3810</v>
      </c>
    </row>
    <row r="21" spans="1:17" ht="51" x14ac:dyDescent="0.25">
      <c r="A21" s="34"/>
      <c r="B21" s="35" t="s">
        <v>56</v>
      </c>
      <c r="C21" s="35" t="s">
        <v>42</v>
      </c>
      <c r="D21" s="35" t="s">
        <v>43</v>
      </c>
      <c r="E21" s="83" t="s">
        <v>59</v>
      </c>
      <c r="F21" s="36" t="s">
        <v>45</v>
      </c>
      <c r="G21" s="37" t="s">
        <v>27</v>
      </c>
      <c r="H21" s="59"/>
      <c r="I21" s="60" t="s">
        <v>56</v>
      </c>
      <c r="J21" s="60" t="s">
        <v>42</v>
      </c>
      <c r="K21" s="60" t="s">
        <v>43</v>
      </c>
      <c r="L21" s="84" t="s">
        <v>59</v>
      </c>
      <c r="M21" s="61" t="s">
        <v>45</v>
      </c>
      <c r="N21" s="62" t="s">
        <v>27</v>
      </c>
      <c r="O21" s="59"/>
      <c r="P21" s="63" t="s">
        <v>57</v>
      </c>
      <c r="Q21" s="64" t="s">
        <v>29</v>
      </c>
    </row>
    <row r="22" spans="1:17" ht="25.5" x14ac:dyDescent="0.25">
      <c r="B22" s="38" t="s">
        <v>58</v>
      </c>
      <c r="C22" s="39" t="s">
        <v>54</v>
      </c>
      <c r="D22" s="39">
        <v>2</v>
      </c>
      <c r="E22" s="81">
        <v>7</v>
      </c>
      <c r="F22" s="77">
        <v>700</v>
      </c>
      <c r="G22" s="40">
        <f>D22*F22</f>
        <v>1400</v>
      </c>
      <c r="I22" s="38" t="s">
        <v>58</v>
      </c>
      <c r="J22" s="39" t="s">
        <v>54</v>
      </c>
      <c r="K22" s="39">
        <v>2</v>
      </c>
      <c r="L22" s="81">
        <v>7</v>
      </c>
      <c r="M22" s="77">
        <v>700</v>
      </c>
      <c r="N22" s="40">
        <f>K22*M22</f>
        <v>1400</v>
      </c>
      <c r="P22" s="65">
        <f>K22-D22</f>
        <v>0</v>
      </c>
      <c r="Q22" s="78">
        <f>N22-G22</f>
        <v>0</v>
      </c>
    </row>
    <row r="23" spans="1:17" ht="25.5" x14ac:dyDescent="0.25">
      <c r="B23" s="38" t="s">
        <v>58</v>
      </c>
      <c r="C23" s="39" t="s">
        <v>53</v>
      </c>
      <c r="D23" s="38">
        <v>2</v>
      </c>
      <c r="E23" s="82">
        <v>7</v>
      </c>
      <c r="F23" s="76">
        <v>700</v>
      </c>
      <c r="G23" s="40">
        <f>D23*F23</f>
        <v>1400</v>
      </c>
      <c r="I23" s="38" t="s">
        <v>58</v>
      </c>
      <c r="J23" s="39" t="s">
        <v>53</v>
      </c>
      <c r="K23" s="38">
        <v>2</v>
      </c>
      <c r="L23" s="82">
        <v>7</v>
      </c>
      <c r="M23" s="76">
        <v>700</v>
      </c>
      <c r="N23" s="40">
        <f>K23*M23</f>
        <v>1400</v>
      </c>
      <c r="P23" s="65">
        <f>K23-D23</f>
        <v>0</v>
      </c>
      <c r="Q23" s="66">
        <f>N23-G23</f>
        <v>0</v>
      </c>
    </row>
    <row r="24" spans="1:17" ht="25.5" x14ac:dyDescent="0.25">
      <c r="B24" s="38" t="s">
        <v>58</v>
      </c>
      <c r="C24" s="39" t="s">
        <v>51</v>
      </c>
      <c r="D24" s="38">
        <v>2</v>
      </c>
      <c r="E24" s="82">
        <v>7</v>
      </c>
      <c r="F24" s="76">
        <v>700</v>
      </c>
      <c r="G24" s="40">
        <f>D24*F24</f>
        <v>1400</v>
      </c>
      <c r="I24" s="38" t="s">
        <v>58</v>
      </c>
      <c r="J24" s="39" t="s">
        <v>51</v>
      </c>
      <c r="K24" s="38">
        <v>2</v>
      </c>
      <c r="L24" s="82">
        <v>7</v>
      </c>
      <c r="M24" s="76">
        <v>700</v>
      </c>
      <c r="N24" s="40">
        <f>K24*M24</f>
        <v>1400</v>
      </c>
      <c r="P24" s="65">
        <f>K24-D24</f>
        <v>0</v>
      </c>
      <c r="Q24" s="66">
        <f>N24-G24</f>
        <v>0</v>
      </c>
    </row>
    <row r="25" spans="1:17" ht="25.5" x14ac:dyDescent="0.25">
      <c r="B25" s="38" t="s">
        <v>58</v>
      </c>
      <c r="C25" s="39" t="s">
        <v>46</v>
      </c>
      <c r="D25" s="38">
        <v>2</v>
      </c>
      <c r="E25" s="82">
        <v>7</v>
      </c>
      <c r="F25" s="76">
        <v>700</v>
      </c>
      <c r="G25" s="40">
        <f>D25*F25</f>
        <v>1400</v>
      </c>
      <c r="I25" s="38" t="s">
        <v>58</v>
      </c>
      <c r="J25" s="39" t="s">
        <v>46</v>
      </c>
      <c r="K25" s="38">
        <v>2</v>
      </c>
      <c r="L25" s="82">
        <v>7</v>
      </c>
      <c r="M25" s="76">
        <v>700</v>
      </c>
      <c r="N25" s="40">
        <f>K25*M25</f>
        <v>1400</v>
      </c>
      <c r="P25" s="65">
        <f>K25-D25</f>
        <v>0</v>
      </c>
      <c r="Q25" s="66">
        <f t="shared" ref="Q25:Q30" si="7">N25-G25</f>
        <v>0</v>
      </c>
    </row>
    <row r="26" spans="1:17" ht="38.25" x14ac:dyDescent="0.25">
      <c r="B26" s="38" t="s">
        <v>58</v>
      </c>
      <c r="C26" s="39" t="s">
        <v>49</v>
      </c>
      <c r="D26" s="38">
        <v>10</v>
      </c>
      <c r="E26" s="82">
        <v>7</v>
      </c>
      <c r="F26" s="76">
        <v>385</v>
      </c>
      <c r="G26" s="40">
        <f>D26*F26</f>
        <v>3850</v>
      </c>
      <c r="I26" s="38" t="s">
        <v>58</v>
      </c>
      <c r="J26" s="39" t="s">
        <v>49</v>
      </c>
      <c r="K26" s="79">
        <v>7</v>
      </c>
      <c r="L26" s="82">
        <v>7</v>
      </c>
      <c r="M26" s="76">
        <v>385</v>
      </c>
      <c r="N26" s="40">
        <f>K26*M26</f>
        <v>2695</v>
      </c>
      <c r="P26" s="65">
        <f>K26-D26</f>
        <v>-3</v>
      </c>
      <c r="Q26" s="66">
        <f>N26-G26</f>
        <v>-1155</v>
      </c>
    </row>
    <row r="27" spans="1:17" ht="38.25" x14ac:dyDescent="0.25">
      <c r="B27" s="38" t="s">
        <v>58</v>
      </c>
      <c r="C27" s="39" t="s">
        <v>52</v>
      </c>
      <c r="D27" s="38">
        <v>10</v>
      </c>
      <c r="E27" s="82">
        <v>7</v>
      </c>
      <c r="F27" s="76">
        <v>385</v>
      </c>
      <c r="G27" s="40">
        <f t="shared" ref="G27" si="8">D27*F27</f>
        <v>3850</v>
      </c>
      <c r="I27" s="38" t="s">
        <v>58</v>
      </c>
      <c r="J27" s="39" t="s">
        <v>52</v>
      </c>
      <c r="K27" s="79">
        <v>7</v>
      </c>
      <c r="L27" s="82">
        <v>7</v>
      </c>
      <c r="M27" s="76">
        <v>385</v>
      </c>
      <c r="N27" s="40">
        <f t="shared" ref="N27" si="9">K27*M27</f>
        <v>2695</v>
      </c>
      <c r="P27" s="65">
        <f t="shared" ref="P27" si="10">K27-D27</f>
        <v>-3</v>
      </c>
      <c r="Q27" s="66">
        <f t="shared" si="7"/>
        <v>-1155</v>
      </c>
    </row>
    <row r="28" spans="1:17" ht="38.25" x14ac:dyDescent="0.25">
      <c r="B28" s="38" t="s">
        <v>58</v>
      </c>
      <c r="C28" s="39" t="s">
        <v>55</v>
      </c>
      <c r="D28" s="39">
        <v>10</v>
      </c>
      <c r="E28" s="81">
        <v>7</v>
      </c>
      <c r="F28" s="77">
        <v>385</v>
      </c>
      <c r="G28" s="40">
        <f>D28*F28</f>
        <v>3850</v>
      </c>
      <c r="I28" s="38" t="s">
        <v>58</v>
      </c>
      <c r="J28" s="39" t="s">
        <v>55</v>
      </c>
      <c r="K28" s="80">
        <v>7</v>
      </c>
      <c r="L28" s="81">
        <v>7</v>
      </c>
      <c r="M28" s="77">
        <v>385</v>
      </c>
      <c r="N28" s="40">
        <f>K28*M28</f>
        <v>2695</v>
      </c>
      <c r="P28" s="65">
        <f>K28-D28</f>
        <v>-3</v>
      </c>
      <c r="Q28" s="78">
        <f>N28-G28</f>
        <v>-1155</v>
      </c>
    </row>
    <row r="29" spans="1:17" ht="38.25" x14ac:dyDescent="0.25">
      <c r="B29" s="38" t="s">
        <v>58</v>
      </c>
      <c r="C29" s="39" t="s">
        <v>48</v>
      </c>
      <c r="D29" s="38">
        <v>10</v>
      </c>
      <c r="E29" s="82">
        <v>7</v>
      </c>
      <c r="F29" s="76">
        <v>385</v>
      </c>
      <c r="G29" s="40">
        <f>D29*F29</f>
        <v>3850</v>
      </c>
      <c r="I29" s="38" t="s">
        <v>58</v>
      </c>
      <c r="J29" s="39" t="s">
        <v>48</v>
      </c>
      <c r="K29" s="79">
        <v>7</v>
      </c>
      <c r="L29" s="82">
        <v>7</v>
      </c>
      <c r="M29" s="76">
        <v>385</v>
      </c>
      <c r="N29" s="40">
        <f>K29*M29</f>
        <v>2695</v>
      </c>
      <c r="P29" s="65">
        <f>K29-D29</f>
        <v>-3</v>
      </c>
      <c r="Q29" s="66">
        <f>N29-G29</f>
        <v>-1155</v>
      </c>
    </row>
    <row r="30" spans="1:17" x14ac:dyDescent="0.25">
      <c r="A30" s="41"/>
      <c r="B30" s="41"/>
      <c r="C30" s="41"/>
      <c r="D30" s="41"/>
      <c r="E30" s="41"/>
      <c r="F30" s="41"/>
      <c r="G30" s="42">
        <f>SUM(G22:G29)</f>
        <v>21000</v>
      </c>
      <c r="H30" s="41"/>
      <c r="I30" s="41"/>
      <c r="J30" s="41"/>
      <c r="K30" s="41"/>
      <c r="L30" s="41"/>
      <c r="M30" s="41"/>
      <c r="N30" s="42">
        <f>SUM(N22:N29)</f>
        <v>16380</v>
      </c>
      <c r="O30" s="41"/>
      <c r="P30" s="67">
        <f>SUM(P22:P29)</f>
        <v>-12</v>
      </c>
      <c r="Q30" s="68">
        <f>SUM(Q22:Q29)</f>
        <v>-4620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AnnexII</vt:lpstr>
      <vt:lpstr>Leikkaukset anottuun budjettiin</vt:lpstr>
      <vt:lpstr>Leikkaukset erittely</vt:lpstr>
      <vt:lpstr>AnnexII!Print_Area</vt:lpstr>
      <vt:lpstr>'Leikkaukset anottuun budjettiin'!Print_Area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Pärnänen</dc:creator>
  <cp:lastModifiedBy>Anna Miettinen</cp:lastModifiedBy>
  <cp:lastPrinted>2015-06-29T11:38:02Z</cp:lastPrinted>
  <dcterms:created xsi:type="dcterms:W3CDTF">2014-08-21T11:32:03Z</dcterms:created>
  <dcterms:modified xsi:type="dcterms:W3CDTF">2015-08-26T13:57:50Z</dcterms:modified>
</cp:coreProperties>
</file>