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ampereenseutu-my.sharepoint.com/personal/merja_lehtonen_kangasala_fi/Documents/Opsia/Hallitus Opsia/2025/11.6.2025 vuosikokous/"/>
    </mc:Choice>
  </mc:AlternateContent>
  <xr:revisionPtr revIDLastSave="1" documentId="8_{375F0343-E09D-47C8-A239-03E7601E1395}" xr6:coauthVersionLast="47" xr6:coauthVersionMax="47" xr10:uidLastSave="{D43E9F46-438F-40F8-98D8-AF317A70DB34}"/>
  <bookViews>
    <workbookView xWindow="-110" yWindow="-110" windowWidth="19420" windowHeight="10300" xr2:uid="{00000000-000D-0000-FFFF-FFFF00000000}"/>
  </bookViews>
  <sheets>
    <sheet name="2024-2026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" i="2" l="1"/>
  <c r="P33" i="2"/>
  <c r="P35" i="2" s="1"/>
  <c r="P10" i="2"/>
  <c r="N49" i="2"/>
  <c r="N33" i="2"/>
  <c r="N35" i="2"/>
  <c r="N51" i="2"/>
  <c r="N58" i="2"/>
  <c r="O49" i="2"/>
  <c r="P51" i="2" l="1"/>
  <c r="P58" i="2"/>
  <c r="P7" i="2" l="1"/>
  <c r="P7" i="2" a="1"/>
  <c r="O7" i="2"/>
  <c r="O7" i="2" a="1"/>
  <c r="O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<sst xmlns="http://schemas.openxmlformats.org/spreadsheetml/2006/main" count="50" uniqueCount="47">
  <si>
    <t>VARSINAINEN TOIMINTA</t>
  </si>
  <si>
    <t>Koulutus ja yhdistystoiminta</t>
  </si>
  <si>
    <t>Jäsenmatkan tulot</t>
  </si>
  <si>
    <t>Jäsenmatkan kulut</t>
  </si>
  <si>
    <t>Muut kulut</t>
  </si>
  <si>
    <t>Järjestötoiminta</t>
  </si>
  <si>
    <t>Henkilöstökulut</t>
  </si>
  <si>
    <t>Poistot</t>
  </si>
  <si>
    <t>Matkat ja päivärahat</t>
  </si>
  <si>
    <t>Kokouskulut</t>
  </si>
  <si>
    <t>Pankkikulut</t>
  </si>
  <si>
    <t>Huomionosoitukset</t>
  </si>
  <si>
    <t>Jäsenhankinta</t>
  </si>
  <si>
    <t>Ostetut palvelut</t>
  </si>
  <si>
    <t>Järjestötoiminta yhteensä</t>
  </si>
  <si>
    <t>Tuotto/kulujäämä</t>
  </si>
  <si>
    <t>Varainhankinta</t>
  </si>
  <si>
    <t>Jäsenmaksutuotot</t>
  </si>
  <si>
    <t>Jäsenmaksutuotot OAJ</t>
  </si>
  <si>
    <t>Täydennyskoulutuksen tulot</t>
  </si>
  <si>
    <t>Täydennyskoulutuksen menot</t>
  </si>
  <si>
    <t>Tulot nettisivuista</t>
  </si>
  <si>
    <t>Educatuotot</t>
  </si>
  <si>
    <t>Nettisivujen kulut</t>
  </si>
  <si>
    <t>Koulutustuotot</t>
  </si>
  <si>
    <t>Varainhankinta yhteensä</t>
  </si>
  <si>
    <t>Sijoitus- ja rahoitustoiminta</t>
  </si>
  <si>
    <t>Korkotuotot</t>
  </si>
  <si>
    <t>Sijoitusrahaston tuotot</t>
  </si>
  <si>
    <t>TILIKAUDEN TULOS</t>
  </si>
  <si>
    <t>TP2024</t>
  </si>
  <si>
    <t>TS 2025</t>
  </si>
  <si>
    <t>TS2026</t>
  </si>
  <si>
    <t xml:space="preserve">Toimistokulut </t>
  </si>
  <si>
    <t>Päivärahat</t>
  </si>
  <si>
    <t>km-korvaukset</t>
  </si>
  <si>
    <t>Matkaliput ja taksit</t>
  </si>
  <si>
    <t>Seminaarikulut</t>
  </si>
  <si>
    <t>Ravintolakulut/ruokailut</t>
  </si>
  <si>
    <t>Matkustuskulut</t>
  </si>
  <si>
    <t>Tilavuokrat</t>
  </si>
  <si>
    <t>Laitehankinnat /toimistotarvikkeet</t>
  </si>
  <si>
    <t>Materiaalikulut</t>
  </si>
  <si>
    <t>Toiminnantarkastus</t>
  </si>
  <si>
    <t>Muut tuotot</t>
  </si>
  <si>
    <t>Koulutushankkeiden kulut</t>
  </si>
  <si>
    <t>OPSIA RY TALOUSSUUNNITELMA VUODELLE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</si>
</sst>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right"/>
    </xf>
    <xf numFmtId="0" fontId="2" fillId="0" borderId="1" xfId="0" applyFont="1" applyBorder="1"/>
    <xf numFmtId="0" fontId="1" fillId="0" borderId="1" xfId="0" applyFont="1" applyBorder="1"/>
    <xf numFmtId="4" fontId="0" fillId="0" borderId="1" xfId="0" applyNumberFormat="1" applyBorder="1"/>
    <xf numFmtId="4" fontId="1" fillId="2" borderId="1" xfId="0" applyNumberFormat="1" applyFont="1" applyFill="1" applyBorder="1"/>
    <xf numFmtId="0" fontId="3" fillId="0" borderId="1" xfId="0" applyFont="1" applyBorder="1"/>
    <xf numFmtId="4" fontId="3" fillId="0" borderId="1" xfId="0" applyNumberFormat="1" applyFont="1" applyBorder="1"/>
    <xf numFmtId="0" fontId="4" fillId="0" borderId="1" xfId="0" applyFont="1" applyBorder="1"/>
    <xf numFmtId="0" fontId="5" fillId="0" borderId="1" xfId="0" applyFont="1" applyBorder="1"/>
    <xf numFmtId="0" fontId="0" fillId="3" borderId="1" xfId="0" applyFill="1" applyBorder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R62"/>
  <sheetViews>
    <sheetView tabSelected="1" zoomScaleNormal="100" workbookViewId="0">
      <selection activeCell="Q35" sqref="Q35"/>
    </sheetView>
  </sheetViews>
  <sheetFormatPr defaultRowHeight="12.75" customHeight="1" x14ac:dyDescent="0.25"/>
  <cols>
    <col min="1" max="1" width="3.26953125" customWidth="1"/>
    <col min="2" max="2" width="30.453125" customWidth="1"/>
    <col min="3" max="3" width="5.36328125" hidden="1" customWidth="1"/>
    <col min="4" max="4" width="0.26953125" hidden="1" customWidth="1"/>
    <col min="5" max="5" width="9.26953125" hidden="1" customWidth="1"/>
    <col min="6" max="6" width="3.7265625" hidden="1" customWidth="1"/>
    <col min="7" max="7" width="9.26953125" hidden="1" customWidth="1"/>
    <col min="8" max="8" width="4" hidden="1" customWidth="1"/>
    <col min="9" max="9" width="9.26953125" hidden="1" customWidth="1"/>
    <col min="10" max="10" width="3.7265625" hidden="1" customWidth="1"/>
    <col min="11" max="11" width="9.26953125" hidden="1" customWidth="1"/>
    <col min="12" max="12" width="3.7265625" hidden="1" customWidth="1"/>
    <col min="13" max="13" width="4.7265625" hidden="1" customWidth="1"/>
    <col min="16" max="16" width="16.26953125" bestFit="1" customWidth="1"/>
  </cols>
  <sheetData>
    <row r="2" spans="2:18" ht="12.75" customHeight="1" x14ac:dyDescent="0.3">
      <c r="B2" s="1" t="s">
        <v>46</v>
      </c>
      <c r="K2" s="2"/>
    </row>
    <row r="3" spans="2:18" ht="12.75" customHeight="1" x14ac:dyDescent="0.25">
      <c r="K3" s="2"/>
    </row>
    <row r="4" spans="2:18" s="3" customFormat="1" ht="12.75" customHeight="1" x14ac:dyDescent="0.3">
      <c r="B4" s="3" t="s">
        <v>0</v>
      </c>
      <c r="C4" s="4"/>
      <c r="E4" s="4"/>
      <c r="K4" s="5"/>
      <c r="N4" s="6" t="s">
        <v>30</v>
      </c>
      <c r="O4" s="6" t="s">
        <v>31</v>
      </c>
      <c r="P4" s="6" t="s">
        <v>32</v>
      </c>
      <c r="R4" s="5"/>
    </row>
    <row r="5" spans="2:18" s="3" customFormat="1" ht="12.75" customHeight="1" x14ac:dyDescent="0.25">
      <c r="K5" s="5"/>
      <c r="R5" s="11"/>
    </row>
    <row r="6" spans="2:18" s="3" customFormat="1" ht="12.75" customHeight="1" x14ac:dyDescent="0.3">
      <c r="B6" s="6" t="s">
        <v>1</v>
      </c>
      <c r="K6" s="5"/>
    </row>
    <row r="7" spans="2:18" s="3" customFormat="1" ht="12.75" customHeight="1" x14ac:dyDescent="0.25">
      <c r="B7" s="5" t="s">
        <v>2</v>
      </c>
      <c r="K7" s="5"/>
      <c r="M7" s="7"/>
      <c r="N7" s="3">
        <v>0</v>
      </c>
      <c r="O7" s="3" cm="1">
        <f t="array" aca="1" ref="O7" ca="1">O7:O58</f>
        <v>0</v>
      </c>
      <c r="P7" s="3" cm="1">
        <f t="array" aca="1" ref="P7" ca="1">P7:P58</f>
        <v>0</v>
      </c>
    </row>
    <row r="8" spans="2:18" s="3" customFormat="1" ht="12.75" customHeight="1" x14ac:dyDescent="0.25">
      <c r="B8" s="5" t="s">
        <v>3</v>
      </c>
      <c r="K8" s="5"/>
      <c r="M8" s="7"/>
      <c r="N8" s="3">
        <v>0</v>
      </c>
      <c r="O8" s="3">
        <v>-5000</v>
      </c>
      <c r="P8" s="3">
        <v>-4000</v>
      </c>
    </row>
    <row r="9" spans="2:18" s="3" customFormat="1" ht="12.75" customHeight="1" x14ac:dyDescent="0.25">
      <c r="B9" s="5" t="s">
        <v>4</v>
      </c>
      <c r="K9" s="5"/>
      <c r="M9" s="7"/>
      <c r="N9" s="3">
        <v>0</v>
      </c>
      <c r="O9" s="3">
        <v>-1000</v>
      </c>
      <c r="P9" s="3">
        <v>-1000</v>
      </c>
    </row>
    <row r="10" spans="2:18" s="3" customFormat="1" ht="12.75" customHeight="1" x14ac:dyDescent="0.3">
      <c r="B10" s="6" t="s">
        <v>1</v>
      </c>
      <c r="C10" s="6"/>
      <c r="E10" s="6"/>
      <c r="G10" s="6"/>
      <c r="I10" s="6"/>
      <c r="K10" s="6"/>
      <c r="M10" s="7"/>
      <c r="N10" s="3">
        <v>0</v>
      </c>
      <c r="O10" s="6">
        <v>-6000</v>
      </c>
      <c r="P10" s="6">
        <f>SUM(P8:P9)</f>
        <v>-5000</v>
      </c>
      <c r="R10" s="5"/>
    </row>
    <row r="11" spans="2:18" s="3" customFormat="1" ht="12.75" customHeight="1" x14ac:dyDescent="0.25">
      <c r="K11" s="5"/>
      <c r="M11" s="7"/>
    </row>
    <row r="12" spans="2:18" s="3" customFormat="1" ht="12.75" customHeight="1" x14ac:dyDescent="0.3">
      <c r="B12" s="6" t="s">
        <v>5</v>
      </c>
      <c r="G12" s="6"/>
      <c r="I12" s="6"/>
      <c r="K12" s="6"/>
      <c r="M12" s="7"/>
      <c r="P12" s="6"/>
    </row>
    <row r="13" spans="2:18" s="3" customFormat="1" ht="12.75" customHeight="1" x14ac:dyDescent="0.25">
      <c r="B13" s="5" t="s">
        <v>6</v>
      </c>
      <c r="K13" s="5"/>
      <c r="M13" s="7"/>
      <c r="N13" s="3">
        <v>-500</v>
      </c>
      <c r="O13" s="3">
        <v>-7000</v>
      </c>
      <c r="P13" s="3">
        <v>-14000</v>
      </c>
      <c r="R13" s="5"/>
    </row>
    <row r="14" spans="2:18" s="3" customFormat="1" ht="12.75" customHeight="1" x14ac:dyDescent="0.25">
      <c r="B14" s="5" t="s">
        <v>7</v>
      </c>
      <c r="K14" s="5"/>
      <c r="M14" s="7"/>
      <c r="N14" s="3">
        <v>0</v>
      </c>
      <c r="O14" s="3">
        <v>0</v>
      </c>
      <c r="P14" s="3">
        <v>0</v>
      </c>
    </row>
    <row r="15" spans="2:18" s="3" customFormat="1" ht="12.75" customHeight="1" x14ac:dyDescent="0.25">
      <c r="B15" s="5" t="s">
        <v>8</v>
      </c>
      <c r="K15" s="5"/>
      <c r="M15" s="7"/>
      <c r="N15" s="3">
        <v>-5600.2</v>
      </c>
      <c r="O15" s="3">
        <v>-2800</v>
      </c>
      <c r="P15" s="3">
        <v>-2800</v>
      </c>
    </row>
    <row r="16" spans="2:18" s="3" customFormat="1" ht="12.75" customHeight="1" x14ac:dyDescent="0.25">
      <c r="B16" s="5" t="s">
        <v>9</v>
      </c>
      <c r="K16" s="5"/>
      <c r="M16" s="7"/>
      <c r="N16" s="3">
        <v>-372.84</v>
      </c>
      <c r="O16" s="3">
        <v>-1000</v>
      </c>
      <c r="P16" s="3">
        <v>-500</v>
      </c>
      <c r="R16" s="5"/>
    </row>
    <row r="17" spans="2:18" s="3" customFormat="1" ht="12.75" customHeight="1" x14ac:dyDescent="0.25">
      <c r="B17" s="5" t="s">
        <v>10</v>
      </c>
      <c r="K17" s="5"/>
      <c r="M17" s="7"/>
      <c r="N17" s="3">
        <v>-724.7</v>
      </c>
      <c r="O17" s="3">
        <v>-1000</v>
      </c>
      <c r="P17" s="3">
        <v>-800</v>
      </c>
    </row>
    <row r="18" spans="2:18" s="3" customFormat="1" ht="12.75" customHeight="1" x14ac:dyDescent="0.25">
      <c r="B18" s="5" t="s">
        <v>11</v>
      </c>
      <c r="K18" s="5"/>
      <c r="M18" s="7"/>
      <c r="N18" s="3">
        <v>-4603.75</v>
      </c>
      <c r="O18" s="3">
        <v>-5000</v>
      </c>
      <c r="P18" s="3">
        <v>-4700</v>
      </c>
    </row>
    <row r="19" spans="2:18" s="3" customFormat="1" ht="12.75" customHeight="1" x14ac:dyDescent="0.25">
      <c r="B19" s="5" t="s">
        <v>33</v>
      </c>
      <c r="K19" s="5"/>
      <c r="M19" s="7"/>
      <c r="N19" s="3">
        <v>-1314.49</v>
      </c>
      <c r="O19" s="3">
        <v>-1400</v>
      </c>
      <c r="P19" s="3">
        <v>-1400</v>
      </c>
    </row>
    <row r="20" spans="2:18" s="3" customFormat="1" ht="12.75" customHeight="1" x14ac:dyDescent="0.25">
      <c r="B20" s="5" t="s">
        <v>12</v>
      </c>
      <c r="K20" s="5"/>
      <c r="M20" s="7"/>
      <c r="N20" s="3">
        <v>0</v>
      </c>
      <c r="O20" s="3">
        <v>0</v>
      </c>
      <c r="P20" s="3">
        <v>-1000</v>
      </c>
    </row>
    <row r="21" spans="2:18" s="3" customFormat="1" ht="12.75" customHeight="1" x14ac:dyDescent="0.25">
      <c r="B21" s="5" t="s">
        <v>4</v>
      </c>
      <c r="K21" s="5"/>
      <c r="M21" s="7"/>
      <c r="N21" s="13">
        <v>-572.9</v>
      </c>
      <c r="O21" s="3">
        <v>-1000</v>
      </c>
      <c r="P21" s="3">
        <v>-600</v>
      </c>
      <c r="R21" s="5"/>
    </row>
    <row r="22" spans="2:18" s="3" customFormat="1" ht="12.75" customHeight="1" x14ac:dyDescent="0.25">
      <c r="B22" s="5" t="s">
        <v>34</v>
      </c>
      <c r="K22" s="5"/>
      <c r="M22" s="7"/>
      <c r="N22" s="3">
        <v>0</v>
      </c>
      <c r="O22" s="3">
        <v>0</v>
      </c>
      <c r="P22" s="3">
        <v>0</v>
      </c>
    </row>
    <row r="23" spans="2:18" s="3" customFormat="1" ht="12.75" customHeight="1" x14ac:dyDescent="0.25">
      <c r="B23" s="5" t="s">
        <v>35</v>
      </c>
      <c r="K23" s="5"/>
      <c r="M23" s="7"/>
      <c r="N23" s="3">
        <v>0</v>
      </c>
      <c r="O23" s="3">
        <v>-1000</v>
      </c>
      <c r="P23" s="3">
        <v>-300</v>
      </c>
    </row>
    <row r="24" spans="2:18" s="3" customFormat="1" ht="12.75" customHeight="1" x14ac:dyDescent="0.25">
      <c r="B24" s="5" t="s">
        <v>36</v>
      </c>
      <c r="K24" s="5"/>
      <c r="M24" s="7"/>
      <c r="N24" s="3">
        <v>0</v>
      </c>
      <c r="O24" s="3">
        <v>-1000</v>
      </c>
      <c r="P24" s="3">
        <v>-300</v>
      </c>
    </row>
    <row r="25" spans="2:18" s="3" customFormat="1" ht="12.75" customHeight="1" x14ac:dyDescent="0.25">
      <c r="B25" s="5" t="s">
        <v>37</v>
      </c>
      <c r="K25" s="5"/>
      <c r="M25" s="7"/>
      <c r="N25" s="3">
        <v>-8247.8799999999992</v>
      </c>
      <c r="O25" s="3">
        <v>-2000</v>
      </c>
      <c r="P25" s="3">
        <v>-2000</v>
      </c>
    </row>
    <row r="26" spans="2:18" s="3" customFormat="1" ht="12.75" customHeight="1" x14ac:dyDescent="0.25">
      <c r="B26" s="5" t="s">
        <v>38</v>
      </c>
      <c r="K26" s="5"/>
      <c r="M26" s="7"/>
      <c r="N26" s="3">
        <v>-3448.89</v>
      </c>
      <c r="O26" s="3">
        <v>0</v>
      </c>
      <c r="P26" s="3">
        <v>-1500</v>
      </c>
    </row>
    <row r="27" spans="2:18" s="3" customFormat="1" ht="12.75" customHeight="1" x14ac:dyDescent="0.25">
      <c r="B27" s="5" t="s">
        <v>39</v>
      </c>
      <c r="K27" s="5"/>
      <c r="M27" s="7"/>
      <c r="O27" s="3">
        <v>-4000</v>
      </c>
      <c r="P27" s="3">
        <v>-500</v>
      </c>
    </row>
    <row r="28" spans="2:18" s="3" customFormat="1" ht="12.75" customHeight="1" x14ac:dyDescent="0.25">
      <c r="B28" s="5" t="s">
        <v>40</v>
      </c>
      <c r="K28" s="5"/>
      <c r="M28" s="7"/>
      <c r="O28" s="3">
        <v>-1000</v>
      </c>
      <c r="P28" s="3">
        <v>-500</v>
      </c>
    </row>
    <row r="29" spans="2:18" s="3" customFormat="1" ht="12.75" customHeight="1" x14ac:dyDescent="0.25">
      <c r="B29" s="5" t="s">
        <v>41</v>
      </c>
      <c r="K29" s="5"/>
      <c r="M29" s="7"/>
      <c r="N29" s="3">
        <v>-550.80999999999995</v>
      </c>
      <c r="O29" s="3">
        <v>0</v>
      </c>
      <c r="P29" s="3">
        <v>0</v>
      </c>
    </row>
    <row r="30" spans="2:18" s="3" customFormat="1" ht="12.75" customHeight="1" x14ac:dyDescent="0.25">
      <c r="B30" s="5" t="s">
        <v>42</v>
      </c>
      <c r="K30" s="5"/>
      <c r="M30" s="7"/>
      <c r="O30" s="3">
        <v>-1000</v>
      </c>
      <c r="P30" s="3">
        <v>-1000</v>
      </c>
    </row>
    <row r="31" spans="2:18" s="3" customFormat="1" ht="12.75" customHeight="1" x14ac:dyDescent="0.25">
      <c r="B31" s="5" t="s">
        <v>13</v>
      </c>
      <c r="K31" s="5"/>
      <c r="M31" s="7"/>
      <c r="O31" s="3">
        <v>0</v>
      </c>
      <c r="P31" s="3">
        <v>0</v>
      </c>
    </row>
    <row r="32" spans="2:18" s="9" customFormat="1" ht="12.75" customHeight="1" x14ac:dyDescent="0.25">
      <c r="B32" s="9" t="s">
        <v>43</v>
      </c>
      <c r="M32" s="10"/>
    </row>
    <row r="33" spans="2:16" s="3" customFormat="1" ht="12.75" customHeight="1" x14ac:dyDescent="0.3">
      <c r="B33" s="6" t="s">
        <v>14</v>
      </c>
      <c r="C33" s="6"/>
      <c r="E33" s="6"/>
      <c r="G33" s="6"/>
      <c r="I33" s="6"/>
      <c r="K33" s="6"/>
      <c r="M33" s="7"/>
      <c r="N33" s="6">
        <f>N31+N30+N29+N28+N27+N26+N25+N24+N23+N22+N21+N20+N19+N18+N17+N16+N15+N14+N13</f>
        <v>-25936.46</v>
      </c>
      <c r="O33" s="6">
        <v>-33200</v>
      </c>
      <c r="P33" s="12">
        <f>SUM(P13:P32)</f>
        <v>-31900</v>
      </c>
    </row>
    <row r="34" spans="2:16" s="3" customFormat="1" ht="12.75" customHeight="1" x14ac:dyDescent="0.25">
      <c r="K34" s="5"/>
      <c r="M34" s="7"/>
    </row>
    <row r="35" spans="2:16" s="3" customFormat="1" ht="12.75" customHeight="1" x14ac:dyDescent="0.3">
      <c r="B35" s="6" t="s">
        <v>15</v>
      </c>
      <c r="C35" s="6"/>
      <c r="E35" s="6"/>
      <c r="G35" s="6"/>
      <c r="I35" s="6"/>
      <c r="K35" s="6"/>
      <c r="M35" s="8"/>
      <c r="N35" s="6">
        <f>N33</f>
        <v>-25936.46</v>
      </c>
      <c r="O35" s="6">
        <f ca="1">SUM(O7:O34)</f>
        <v>-33200</v>
      </c>
      <c r="P35" s="6">
        <f>P10+P33</f>
        <v>-36900</v>
      </c>
    </row>
    <row r="36" spans="2:16" s="3" customFormat="1" ht="12.75" customHeight="1" x14ac:dyDescent="0.25">
      <c r="K36" s="5"/>
      <c r="M36" s="7"/>
    </row>
    <row r="37" spans="2:16" s="3" customFormat="1" ht="12.75" customHeight="1" x14ac:dyDescent="0.3">
      <c r="B37" s="6" t="s">
        <v>16</v>
      </c>
      <c r="K37" s="5"/>
      <c r="M37" s="7"/>
    </row>
    <row r="38" spans="2:16" s="3" customFormat="1" ht="12.75" customHeight="1" x14ac:dyDescent="0.25">
      <c r="B38" s="3" t="s">
        <v>17</v>
      </c>
      <c r="K38" s="5"/>
      <c r="M38" s="7"/>
      <c r="N38" s="3">
        <v>2650</v>
      </c>
      <c r="O38" s="3">
        <v>2000</v>
      </c>
      <c r="P38" s="3">
        <v>3000</v>
      </c>
    </row>
    <row r="39" spans="2:16" s="3" customFormat="1" ht="12.75" customHeight="1" x14ac:dyDescent="0.25">
      <c r="B39" s="5" t="s">
        <v>18</v>
      </c>
      <c r="K39" s="5"/>
      <c r="M39" s="7"/>
      <c r="N39" s="3">
        <v>25946.880000000001</v>
      </c>
      <c r="O39" s="3">
        <v>32000</v>
      </c>
      <c r="P39" s="3">
        <v>28000</v>
      </c>
    </row>
    <row r="40" spans="2:16" s="3" customFormat="1" ht="12.75" customHeight="1" x14ac:dyDescent="0.25">
      <c r="B40" s="5" t="s">
        <v>19</v>
      </c>
      <c r="K40" s="5"/>
      <c r="M40" s="7"/>
    </row>
    <row r="41" spans="2:16" s="3" customFormat="1" ht="12.75" customHeight="1" x14ac:dyDescent="0.25">
      <c r="B41" s="5" t="s">
        <v>20</v>
      </c>
      <c r="K41" s="5"/>
      <c r="M41" s="7"/>
    </row>
    <row r="42" spans="2:16" s="3" customFormat="1" ht="12.75" customHeight="1" x14ac:dyDescent="0.25">
      <c r="B42" s="3" t="s">
        <v>21</v>
      </c>
      <c r="K42" s="5"/>
      <c r="M42" s="7"/>
    </row>
    <row r="43" spans="2:16" s="3" customFormat="1" ht="12.75" customHeight="1" x14ac:dyDescent="0.25">
      <c r="B43" s="3" t="s">
        <v>22</v>
      </c>
      <c r="K43" s="5"/>
      <c r="M43" s="7"/>
    </row>
    <row r="44" spans="2:16" s="3" customFormat="1" ht="12.5" x14ac:dyDescent="0.25">
      <c r="B44" s="3" t="s">
        <v>23</v>
      </c>
      <c r="K44" s="5"/>
      <c r="M44" s="7"/>
    </row>
    <row r="45" spans="2:16" s="3" customFormat="1" ht="12.5" x14ac:dyDescent="0.25">
      <c r="B45" s="5" t="s">
        <v>44</v>
      </c>
      <c r="K45" s="5"/>
      <c r="M45" s="7"/>
      <c r="N45" s="3">
        <v>0</v>
      </c>
      <c r="O45" s="3">
        <v>1240</v>
      </c>
      <c r="P45" s="3">
        <v>1240</v>
      </c>
    </row>
    <row r="46" spans="2:16" s="3" customFormat="1" ht="12.5" x14ac:dyDescent="0.25">
      <c r="B46" s="3" t="s">
        <v>24</v>
      </c>
      <c r="K46" s="5"/>
      <c r="M46" s="7"/>
    </row>
    <row r="47" spans="2:16" s="3" customFormat="1" ht="12.5" x14ac:dyDescent="0.25">
      <c r="B47" s="5" t="s">
        <v>45</v>
      </c>
      <c r="K47" s="5"/>
      <c r="M47" s="7"/>
    </row>
    <row r="48" spans="2:16" s="3" customFormat="1" ht="12.5" x14ac:dyDescent="0.25">
      <c r="B48" s="5"/>
      <c r="K48" s="5"/>
      <c r="M48" s="7"/>
    </row>
    <row r="49" spans="2:16" s="3" customFormat="1" ht="13" x14ac:dyDescent="0.3">
      <c r="B49" s="6" t="s">
        <v>25</v>
      </c>
      <c r="C49" s="6"/>
      <c r="E49" s="6"/>
      <c r="G49" s="6"/>
      <c r="I49" s="6"/>
      <c r="K49" s="6"/>
      <c r="M49" s="7"/>
      <c r="N49" s="6">
        <f>N38+N39</f>
        <v>28596.880000000001</v>
      </c>
      <c r="O49" s="6">
        <f>SUM(O38:O48)</f>
        <v>35240</v>
      </c>
      <c r="P49" s="6">
        <f>SUM(P38:P48)</f>
        <v>32240</v>
      </c>
    </row>
    <row r="50" spans="2:16" s="3" customFormat="1" ht="12.5" x14ac:dyDescent="0.25">
      <c r="K50" s="5"/>
      <c r="M50" s="7"/>
    </row>
    <row r="51" spans="2:16" s="3" customFormat="1" ht="13" x14ac:dyDescent="0.3">
      <c r="B51" s="6" t="s">
        <v>15</v>
      </c>
      <c r="C51" s="6"/>
      <c r="E51" s="6"/>
      <c r="G51" s="6"/>
      <c r="I51" s="6"/>
      <c r="K51" s="6"/>
      <c r="M51" s="8"/>
      <c r="N51" s="6">
        <f>N35+N49</f>
        <v>2660.4200000000019</v>
      </c>
      <c r="O51" s="12">
        <v>2040</v>
      </c>
      <c r="P51" s="12">
        <f>P35+P49</f>
        <v>-4660</v>
      </c>
    </row>
    <row r="52" spans="2:16" s="3" customFormat="1" ht="12.5" x14ac:dyDescent="0.25">
      <c r="K52" s="5"/>
      <c r="M52" s="7"/>
    </row>
    <row r="53" spans="2:16" s="3" customFormat="1" ht="13" x14ac:dyDescent="0.3">
      <c r="B53" s="6" t="s">
        <v>26</v>
      </c>
      <c r="K53" s="5"/>
      <c r="M53" s="7"/>
    </row>
    <row r="54" spans="2:16" s="3" customFormat="1" ht="12.5" x14ac:dyDescent="0.25">
      <c r="B54" s="5" t="s">
        <v>27</v>
      </c>
      <c r="K54" s="5"/>
      <c r="M54" s="7"/>
    </row>
    <row r="55" spans="2:16" s="3" customFormat="1" ht="12.5" x14ac:dyDescent="0.25">
      <c r="B55" s="5" t="s">
        <v>28</v>
      </c>
      <c r="K55" s="5"/>
      <c r="M55" s="7"/>
    </row>
    <row r="56" spans="2:16" s="3" customFormat="1" ht="12.5" x14ac:dyDescent="0.25">
      <c r="K56" s="5"/>
      <c r="M56" s="7"/>
    </row>
    <row r="57" spans="2:16" s="3" customFormat="1" ht="12.5" x14ac:dyDescent="0.25">
      <c r="K57" s="5"/>
      <c r="M57" s="7"/>
    </row>
    <row r="58" spans="2:16" s="3" customFormat="1" ht="13" x14ac:dyDescent="0.3">
      <c r="B58" s="3" t="s">
        <v>29</v>
      </c>
      <c r="C58" s="6"/>
      <c r="E58" s="6"/>
      <c r="G58" s="6"/>
      <c r="I58" s="6"/>
      <c r="K58" s="6"/>
      <c r="M58" s="7"/>
      <c r="N58" s="6">
        <f>N51</f>
        <v>2660.4200000000019</v>
      </c>
      <c r="O58" s="6">
        <v>2040</v>
      </c>
      <c r="P58" s="6">
        <f>P35+P49</f>
        <v>-4660</v>
      </c>
    </row>
    <row r="59" spans="2:16" s="3" customFormat="1" ht="12.5" x14ac:dyDescent="0.25"/>
    <row r="60" spans="2:16" s="3" customFormat="1" ht="12.5" x14ac:dyDescent="0.25"/>
    <row r="61" spans="2:16" s="3" customFormat="1" ht="12.5" x14ac:dyDescent="0.25"/>
    <row r="62" spans="2:16" s="3" customFormat="1" ht="12.5" x14ac:dyDescent="0.25"/>
  </sheetData>
  <phoneticPr fontId="0" type="noConversion"/>
  <pageMargins left="0.75" right="0.75" top="1" bottom="1" header="0.4921259845" footer="0.4921259845"/>
  <pageSetup paperSize="9" scale="58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8C34B6C849DA8048849A344DEC6DB38F" ma:contentTypeVersion="14" ma:contentTypeDescription="Luo uusi asiakirja." ma:contentTypeScope="" ma:versionID="ce9f058c394667cb5bbab9aa39e83935">
  <xsd:schema xmlns:xsd="http://www.w3.org/2001/XMLSchema" xmlns:xs="http://www.w3.org/2001/XMLSchema" xmlns:p="http://schemas.microsoft.com/office/2006/metadata/properties" xmlns:ns2="9267ff7c-3f2b-4a10-af8f-c3ec062ae4f5" xmlns:ns3="856b7a27-4d05-461d-8e63-5bf55588a923" targetNamespace="http://schemas.microsoft.com/office/2006/metadata/properties" ma:root="true" ma:fieldsID="69977de5ee36dd714f5b73508112685e" ns2:_="" ns3:_="">
    <xsd:import namespace="9267ff7c-3f2b-4a10-af8f-c3ec062ae4f5"/>
    <xsd:import namespace="856b7a27-4d05-461d-8e63-5bf55588a9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67ff7c-3f2b-4a10-af8f-c3ec062ae4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Kuvien tunnisteet" ma:readOnly="false" ma:fieldId="{5cf76f15-5ced-4ddc-b409-7134ff3c332f}" ma:taxonomyMulti="true" ma:sspId="2e262f77-8047-4b76-82d1-339da3fe81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b7a27-4d05-461d-8e63-5bf55588a92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67ff7c-3f2b-4a10-af8f-c3ec062ae4f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97F88D-AAAB-4CA3-A323-757679D52A5F}"/>
</file>

<file path=customXml/itemProps2.xml><?xml version="1.0" encoding="utf-8"?>
<ds:datastoreItem xmlns:ds="http://schemas.openxmlformats.org/officeDocument/2006/customXml" ds:itemID="{F29F3778-C55E-4FA2-B452-C0D02DF68F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A7A43A-7B98-471A-B88F-5F241164B208}">
  <ds:schemaRefs>
    <ds:schemaRef ds:uri="http://schemas.openxmlformats.org/package/2006/metadata/core-properties"/>
    <ds:schemaRef ds:uri="222bbfb3-7fe2-4214-809f-15cfdbc2db9b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420743d4-5279-4adf-a7f6-873b9d249fe9"/>
    <ds:schemaRef ds:uri="http://schemas.microsoft.com/sharepoint/v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2024-2026</vt:lpstr>
    </vt:vector>
  </TitlesOfParts>
  <Manager/>
  <Company>Juupajoen koulukeskus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Tapio Holopainen</dc:creator>
  <cp:keywords/>
  <dc:description/>
  <cp:lastModifiedBy>Lehtonen Merja</cp:lastModifiedBy>
  <cp:revision/>
  <dcterms:created xsi:type="dcterms:W3CDTF">2007-04-23T11:55:32Z</dcterms:created>
  <dcterms:modified xsi:type="dcterms:W3CDTF">2025-06-04T08:34:47Z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0x0101008C34B6C849DA8048849A344DEC6DB38F</vt:lpwstr>
  </property>
</Properties>
</file>