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099C3628-7DFE-44BD-A4B1-EC66C12B84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TIEDOT" sheetId="10" r:id="rId7"/>
    <sheet name="LUKUVUOSITIEDOT" sheetId="9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2" l="1"/>
  <c r="C12" i="12"/>
  <c r="G11" i="12"/>
  <c r="C11" i="12"/>
  <c r="J10" i="12"/>
  <c r="G10" i="12"/>
  <c r="C10" i="12"/>
  <c r="J9" i="12"/>
  <c r="G9" i="12"/>
  <c r="C9" i="12"/>
  <c r="J8" i="12"/>
  <c r="G8" i="12"/>
  <c r="C8" i="12"/>
  <c r="J7" i="12"/>
  <c r="G7" i="12"/>
  <c r="C7" i="12"/>
  <c r="J6" i="12"/>
  <c r="G6" i="12"/>
  <c r="C6" i="12"/>
  <c r="G5" i="12"/>
  <c r="C5" i="12"/>
  <c r="G12" i="11"/>
  <c r="C12" i="11"/>
  <c r="G11" i="11"/>
  <c r="C11" i="11"/>
  <c r="J10" i="11"/>
  <c r="G10" i="11"/>
  <c r="C10" i="11"/>
  <c r="J9" i="11"/>
  <c r="G9" i="11"/>
  <c r="C9" i="11"/>
  <c r="J8" i="11"/>
  <c r="G8" i="11"/>
  <c r="C8" i="11"/>
  <c r="J7" i="11"/>
  <c r="G7" i="11"/>
  <c r="C7" i="11"/>
  <c r="J6" i="11"/>
  <c r="G6" i="11"/>
  <c r="C6" i="11"/>
  <c r="G5" i="11"/>
  <c r="C5" i="11"/>
  <c r="J10" i="4" l="1"/>
  <c r="C12" i="4"/>
  <c r="C11" i="4"/>
  <c r="C10" i="4"/>
  <c r="C9" i="4"/>
  <c r="C8" i="4"/>
  <c r="C7" i="4"/>
  <c r="C6" i="4"/>
  <c r="C5" i="4"/>
  <c r="G12" i="4"/>
  <c r="G11" i="4"/>
  <c r="G10" i="4" l="1"/>
  <c r="G9" i="4"/>
  <c r="J9" i="4"/>
  <c r="G8" i="4"/>
  <c r="J8" i="4"/>
  <c r="G7" i="4"/>
  <c r="J7" i="4"/>
  <c r="G6" i="4"/>
  <c r="J6" i="4"/>
  <c r="G5" i="4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<sst xmlns="http://schemas.openxmlformats.org/spreadsheetml/2006/main" count="164" uniqueCount="87">
  <si>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</si>
  <si>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</si>
  <si>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</si>
  <si>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</si>
  <si>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</si>
  <si>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</si>
  <si>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</si>
  <si>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</si>
  <si>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</si>
  <si>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</si>
  <si>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</si>
  <si>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</si>
  <si>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</si>
  <si>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</si>
  <si>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</si>
  <si>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</si>
  <si>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</si>
  <si>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</si>
  <si>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</si>
  <si>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</si>
  <si>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</si>
  <si>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</si>
  <si>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</si>
  <si>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</si>
  <si>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T6</t>
  </si>
  <si>
    <t>T3</t>
  </si>
  <si>
    <t>T5</t>
  </si>
  <si>
    <t>T2</t>
  </si>
  <si>
    <t>T4</t>
  </si>
  <si>
    <t>Arviointitavat</t>
  </si>
  <si>
    <t>OPINTOKOKONAISUUDET</t>
  </si>
  <si>
    <t>Aloita antamalla opintokokonaisuudelle numero (1-50) ja nimi. Saat lisätietoja klikkaamalla sarakeotsikoita.</t>
  </si>
  <si>
    <t>Lukuvuoden arvioitavat tavoitteet</t>
  </si>
  <si>
    <t>ARVIOINTITAPA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</si>
  <si>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</si>
  <si>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</si>
  <si>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</si>
  <si>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</si>
  <si>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</si>
  <si>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</si>
  <si>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</si>
  <si>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</si>
  <si>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</si>
  <si>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</si>
  <si>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</si>
  <si>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</si>
  <si>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S4</t>
  </si>
  <si>
    <t>S5</t>
  </si>
  <si>
    <t>S6</t>
  </si>
  <si>
    <t>Muu arviointi</t>
  </si>
  <si>
    <t>T1 KÄSITYÖ</t>
  </si>
  <si>
    <t>T2 KÄSITYÖ</t>
  </si>
  <si>
    <t>T3 KÄSITYÖ</t>
  </si>
  <si>
    <t>T4 KÄSITYÖ</t>
  </si>
  <si>
    <t>T5 KÄSITYÖ</t>
  </si>
  <si>
    <t>T6 KÄSITYÖ</t>
  </si>
  <si>
    <t>T7 KÄSITYÖ</t>
  </si>
  <si>
    <t>T8 KÄSITYÖ</t>
  </si>
  <si>
    <t>Työskentely ja tuottaminen</t>
  </si>
  <si>
    <t>Kokonaisen käsityöprosessin toteuttaminen</t>
  </si>
  <si>
    <t>Valmistaminen, tekniikat ja työstömenetelmät</t>
  </si>
  <si>
    <t>Visuaalinen materiaalinen ja teknologinen ilmaisu</t>
  </si>
  <si>
    <t>Turvallinen työskentely</t>
  </si>
  <si>
    <t>Tieto- ja viestintätekniset taidot, Yhteisöllinen työskentely</t>
  </si>
  <si>
    <t>Kädentaitojen ja käsityön merkityksen hahmottaminen arkielämässä ja yhteiskunnassa</t>
  </si>
  <si>
    <t>Valintojen tekeminen ja niiden perustelut</t>
  </si>
  <si>
    <t>ohjata oppilasta suunnittelemaan työskentelyään sekä ideoimaan, tutkimaan ja kokeilemaan yritteliäästi</t>
  </si>
  <si>
    <t>ohjata oppilasta asettamaan käsityöhön omia oppimisen ja työskentelyn tavoitteita sekä toteuttamaan niiden perusteella kokonainen käsityöprosessi ja arvioimaan oppimistaan</t>
  </si>
  <si>
    <t>opastaa oppilasta tutustumaan ja käyttämään monipuolisesti erilaisia työvälineitä,materiaaleja jatarkoituksenmukaisia työtapoja sekä kehittämään innovaatioita</t>
  </si>
  <si>
    <t>ohjata oppilasta käyttämään sujuvasti käsityön käsitteitä, merkkejä ja symboleja sekä vahvistamaan visuaalista, materiaalista ja teknologista ilmaisuaan</t>
  </si>
  <si>
    <t>ohjata oppilasta havainnoimaan, ennakoimaan ja reagoimaan työtilanteisiin liittyviin riskitekijöihin ja toimimaan turvallisesti käsityöprosessissa</t>
  </si>
  <si>
    <t>ohjata oppilasta käyttämään tieto- ja viestintäteknologian mahdollisuuksia käsityön suunnittelussa, valmistuksessa ja dokumentoinnissa, sekä yhteisöllisen tiedon tuottamisessa ja jakamisessa</t>
  </si>
  <si>
    <t>ohjata oppilasta tuntemaan käsityön, kädentaitojen ja teknologisen kehityksen merkitys omassa elämässään, yhteiskunnassa, yrittäjyydessä ja muussa työelämässä</t>
  </si>
  <si>
    <t>ohjata oppilaita taloudelliseen ajatteluun ja kehittämään käsityöprosessiin liittyviä valintoja, jotka edistävät kestävää elämäntapaa</t>
  </si>
  <si>
    <t>S1 Innovointi</t>
  </si>
  <si>
    <t>S2 Muotoilu</t>
  </si>
  <si>
    <t>S3 Kokeilu</t>
  </si>
  <si>
    <t>S4 Dokumentointi ja arviointi</t>
  </si>
  <si>
    <t>S5 Tekeminen</t>
  </si>
  <si>
    <t>S6 Työturvallisuus</t>
  </si>
  <si>
    <t>S7 Yrittäjämäinen oppiminen</t>
  </si>
  <si>
    <t>S8 Tiedostaminen ja osallistuminen</t>
  </si>
  <si>
    <t>T1</t>
  </si>
  <si>
    <t>KÄSITYÖ</t>
  </si>
  <si>
    <t>S7</t>
  </si>
  <si>
    <t>S8</t>
  </si>
  <si>
    <t>Käsityön opintokokonaisuudet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</si>
</sst>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1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89" t="s">
        <v>86</v>
      </c>
    </row>
    <row r="4" spans="2:10" ht="22.9" customHeight="1" x14ac:dyDescent="0.25">
      <c r="B4" s="109" t="s">
        <v>31</v>
      </c>
      <c r="C4" s="109"/>
    </row>
    <row r="5" spans="2:10" ht="21" customHeight="1" x14ac:dyDescent="0.25">
      <c r="B5" s="109"/>
      <c r="C5" s="109"/>
    </row>
    <row r="6" spans="2:10" ht="15.75" thickBot="1" x14ac:dyDescent="0.3"/>
    <row r="7" spans="2:10" ht="27" customHeight="1" thickBot="1" x14ac:dyDescent="0.3">
      <c r="B7" s="90" t="s">
        <v>5</v>
      </c>
      <c r="C7" s="91" t="s">
        <v>12</v>
      </c>
      <c r="D7" s="92" t="s">
        <v>13</v>
      </c>
      <c r="E7" s="92" t="s">
        <v>14</v>
      </c>
      <c r="F7" s="92" t="s">
        <v>15</v>
      </c>
      <c r="G7" s="101" t="s">
        <v>40</v>
      </c>
      <c r="H7" s="93" t="s">
        <v>41</v>
      </c>
      <c r="I7" s="94" t="s">
        <v>33</v>
      </c>
      <c r="J7" s="95" t="s">
        <v>17</v>
      </c>
    </row>
    <row r="8" spans="2:10" x14ac:dyDescent="0.25">
      <c r="B8" s="78"/>
      <c r="C8" s="79"/>
      <c r="D8" s="81"/>
      <c r="E8" s="38" t="str">
        <f>IF(ISNA(VLOOKUP(D8,TAVOITTEET!B$2:D$9,2,FALSE)) = TRUE, "", VLOOKUP(D8,TAVOITTEET!B$2:D$9,2,FALSE))</f>
        <v/>
      </c>
      <c r="F8" s="39" t="str">
        <f>IF(ISNA(VLOOKUP(D8,TAVOITTEET!B$2:E$9,3,FALSE)) = TRUE, "", VLOOKUP(D8,TAVOITTEET!B$2:E$9,3,FALSE))</f>
        <v/>
      </c>
      <c r="G8" s="106"/>
      <c r="H8" s="83"/>
      <c r="I8" s="105"/>
      <c r="J8" s="84"/>
    </row>
    <row r="9" spans="2:10" x14ac:dyDescent="0.25">
      <c r="B9" s="78"/>
      <c r="C9" s="80"/>
      <c r="D9" s="82"/>
      <c r="E9" s="40" t="str">
        <f>IF(ISNA(VLOOKUP(D9,TAVOITTEET!B$2:D$9,2,FALSE)) = TRUE, "", VLOOKUP(D9,TAVOITTEET!B$2:D$9,2,FALSE))</f>
        <v/>
      </c>
      <c r="F9" s="41" t="str">
        <f>IF(ISNA(VLOOKUP(D9,TAVOITTEET!B$2:E$9,3,FALSE)) = TRUE, "", VLOOKUP(D9,TAVOITTEET!B$2:E$9,3,FALSE))</f>
        <v/>
      </c>
      <c r="G9" s="107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IF(ISNA(VLOOKUP(D10,TAVOITTEET!B$2:D$9,2,FALSE)) = TRUE, "", VLOOKUP(D10,TAVOITTEET!B$2:D$9,2,FALSE))</f>
        <v/>
      </c>
      <c r="F10" s="41" t="str">
        <f>IF(ISNA(VLOOKUP(D10,TAVOITTEET!B$2:E$9,3,FALSE)) = TRUE, "", VLOOKUP(D10,TAVOITTEET!B$2:E$9,3,FALSE))</f>
        <v/>
      </c>
      <c r="G10" s="107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IF(ISNA(VLOOKUP(D11,TAVOITTEET!B$2:D$9,2,FALSE)) = TRUE, "", VLOOKUP(D11,TAVOITTEET!B$2:D$9,2,FALSE))</f>
        <v/>
      </c>
      <c r="F11" s="41" t="str">
        <f>IF(ISNA(VLOOKUP(D11,TAVOITTEET!B$2:E$9,3,FALSE)) = TRUE, "", VLOOKUP(D11,TAVOITTEET!B$2:E$9,3,FALSE))</f>
        <v/>
      </c>
      <c r="G11" s="107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IF(ISNA(VLOOKUP(D12,TAVOITTEET!B$2:D$9,2,FALSE)) = TRUE, "", VLOOKUP(D12,TAVOITTEET!B$2:D$9,2,FALSE))</f>
        <v/>
      </c>
      <c r="F12" s="41" t="str">
        <f>IF(ISNA(VLOOKUP(D12,TAVOITTEET!B$2:E$9,3,FALSE)) = TRUE, "", VLOOKUP(D12,TAVOITTEET!B$2:E$9,3,FALSE))</f>
        <v/>
      </c>
      <c r="G12" s="107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IF(ISNA(VLOOKUP(D13,TAVOITTEET!B$2:D$9,2,FALSE)) = TRUE, "", VLOOKUP(D13,TAVOITTEET!B$2:D$9,2,FALSE))</f>
        <v/>
      </c>
      <c r="F13" s="41" t="str">
        <f>IF(ISNA(VLOOKUP(D13,TAVOITTEET!B$2:E$9,3,FALSE)) = TRUE, "", VLOOKUP(D13,TAVOITTEET!B$2:E$9,3,FALSE))</f>
        <v/>
      </c>
      <c r="G13" s="107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IF(ISNA(VLOOKUP(D14,TAVOITTEET!B$2:D$9,2,FALSE)) = TRUE, "", VLOOKUP(D14,TAVOITTEET!B$2:D$9,2,FALSE))</f>
        <v/>
      </c>
      <c r="F14" s="41" t="str">
        <f>IF(ISNA(VLOOKUP(D14,TAVOITTEET!B$2:E$9,3,FALSE)) = TRUE, "", VLOOKUP(D14,TAVOITTEET!B$2:E$9,3,FALSE))</f>
        <v/>
      </c>
      <c r="G14" s="107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IF(ISNA(VLOOKUP(D15,TAVOITTEET!B$2:D$9,2,FALSE)) = TRUE, "", VLOOKUP(D15,TAVOITTEET!B$2:D$9,2,FALSE))</f>
        <v/>
      </c>
      <c r="F15" s="41" t="str">
        <f>IF(ISNA(VLOOKUP(D15,TAVOITTEET!B$2:E$9,3,FALSE)) = TRUE, "", VLOOKUP(D15,TAVOITTEET!B$2:E$9,3,FALSE))</f>
        <v/>
      </c>
      <c r="G15" s="107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IF(ISNA(VLOOKUP(D16,TAVOITTEET!B$2:D$9,2,FALSE)) = TRUE, "", VLOOKUP(D16,TAVOITTEET!B$2:D$9,2,FALSE))</f>
        <v/>
      </c>
      <c r="F16" s="41" t="str">
        <f>IF(ISNA(VLOOKUP(D16,TAVOITTEET!B$2:E$9,3,FALSE)) = TRUE, "", VLOOKUP(D16,TAVOITTEET!B$2:E$9,3,FALSE))</f>
        <v/>
      </c>
      <c r="G16" s="107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IF(ISNA(VLOOKUP(D17,TAVOITTEET!B$2:D$9,2,FALSE)) = TRUE, "", VLOOKUP(D17,TAVOITTEET!B$2:D$9,2,FALSE))</f>
        <v/>
      </c>
      <c r="F17" s="41" t="str">
        <f>IF(ISNA(VLOOKUP(D17,TAVOITTEET!B$2:E$9,3,FALSE)) = TRUE, "", VLOOKUP(D17,TAVOITTEET!B$2:E$9,3,FALSE))</f>
        <v/>
      </c>
      <c r="G17" s="107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IF(ISNA(VLOOKUP(D18,TAVOITTEET!B$2:D$9,2,FALSE)) = TRUE, "", VLOOKUP(D18,TAVOITTEET!B$2:D$9,2,FALSE))</f>
        <v/>
      </c>
      <c r="F18" s="41" t="str">
        <f>IF(ISNA(VLOOKUP(D18,TAVOITTEET!B$2:E$9,3,FALSE)) = TRUE, "", VLOOKUP(D18,TAVOITTEET!B$2:E$9,3,FALSE))</f>
        <v/>
      </c>
      <c r="G18" s="107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IF(ISNA(VLOOKUP(D19,TAVOITTEET!B$2:D$9,2,FALSE)) = TRUE, "", VLOOKUP(D19,TAVOITTEET!B$2:D$9,2,FALSE))</f>
        <v/>
      </c>
      <c r="F19" s="41" t="str">
        <f>IF(ISNA(VLOOKUP(D19,TAVOITTEET!B$2:E$9,3,FALSE)) = TRUE, "", VLOOKUP(D19,TAVOITTEET!B$2:E$9,3,FALSE))</f>
        <v/>
      </c>
      <c r="G19" s="107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IF(ISNA(VLOOKUP(D20,TAVOITTEET!B$2:D$9,2,FALSE)) = TRUE, "", VLOOKUP(D20,TAVOITTEET!B$2:D$9,2,FALSE))</f>
        <v/>
      </c>
      <c r="F20" s="41" t="str">
        <f>IF(ISNA(VLOOKUP(D20,TAVOITTEET!B$2:E$9,3,FALSE)) = TRUE, "", VLOOKUP(D20,TAVOITTEET!B$2:E$9,3,FALSE))</f>
        <v/>
      </c>
      <c r="G20" s="107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IF(ISNA(VLOOKUP(D21,TAVOITTEET!B$2:D$9,2,FALSE)) = TRUE, "", VLOOKUP(D21,TAVOITTEET!B$2:D$9,2,FALSE))</f>
        <v/>
      </c>
      <c r="F21" s="41" t="str">
        <f>IF(ISNA(VLOOKUP(D21,TAVOITTEET!B$2:E$9,3,FALSE)) = TRUE, "", VLOOKUP(D21,TAVOITTEET!B$2:E$9,3,FALSE))</f>
        <v/>
      </c>
      <c r="G21" s="107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IF(ISNA(VLOOKUP(D22,TAVOITTEET!B$2:D$9,2,FALSE)) = TRUE, "", VLOOKUP(D22,TAVOITTEET!B$2:D$9,2,FALSE))</f>
        <v/>
      </c>
      <c r="F22" s="41" t="str">
        <f>IF(ISNA(VLOOKUP(D22,TAVOITTEET!B$2:E$9,3,FALSE)) = TRUE, "", VLOOKUP(D22,TAVOITTEET!B$2:E$9,3,FALSE))</f>
        <v/>
      </c>
      <c r="G22" s="107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IF(ISNA(VLOOKUP(D23,TAVOITTEET!B$2:D$9,2,FALSE)) = TRUE, "", VLOOKUP(D23,TAVOITTEET!B$2:D$9,2,FALSE))</f>
        <v/>
      </c>
      <c r="F23" s="41" t="str">
        <f>IF(ISNA(VLOOKUP(D23,TAVOITTEET!B$2:E$9,3,FALSE)) = TRUE, "", VLOOKUP(D23,TAVOITTEET!B$2:E$9,3,FALSE))</f>
        <v/>
      </c>
      <c r="G23" s="107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IF(ISNA(VLOOKUP(D24,TAVOITTEET!B$2:D$9,2,FALSE)) = TRUE, "", VLOOKUP(D24,TAVOITTEET!B$2:D$9,2,FALSE))</f>
        <v/>
      </c>
      <c r="F24" s="41" t="str">
        <f>IF(ISNA(VLOOKUP(D24,TAVOITTEET!B$2:E$9,3,FALSE)) = TRUE, "", VLOOKUP(D24,TAVOITTEET!B$2:E$9,3,FALSE))</f>
        <v/>
      </c>
      <c r="G24" s="107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IF(ISNA(VLOOKUP(D25,TAVOITTEET!B$2:D$9,2,FALSE)) = TRUE, "", VLOOKUP(D25,TAVOITTEET!B$2:D$9,2,FALSE))</f>
        <v/>
      </c>
      <c r="F25" s="41" t="str">
        <f>IF(ISNA(VLOOKUP(D25,TAVOITTEET!B$2:E$9,3,FALSE)) = TRUE, "", VLOOKUP(D25,TAVOITTEET!B$2:E$9,3,FALSE))</f>
        <v/>
      </c>
      <c r="G25" s="107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IF(ISNA(VLOOKUP(D26,TAVOITTEET!B$2:D$9,2,FALSE)) = TRUE, "", VLOOKUP(D26,TAVOITTEET!B$2:D$9,2,FALSE))</f>
        <v/>
      </c>
      <c r="F26" s="41" t="str">
        <f>IF(ISNA(VLOOKUP(D26,TAVOITTEET!B$2:E$9,3,FALSE)) = TRUE, "", VLOOKUP(D26,TAVOITTEET!B$2:E$9,3,FALSE))</f>
        <v/>
      </c>
      <c r="G26" s="107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IF(ISNA(VLOOKUP(D27,TAVOITTEET!B$2:D$9,2,FALSE)) = TRUE, "", VLOOKUP(D27,TAVOITTEET!B$2:D$9,2,FALSE))</f>
        <v/>
      </c>
      <c r="F27" s="41" t="str">
        <f>IF(ISNA(VLOOKUP(D27,TAVOITTEET!B$2:E$9,3,FALSE)) = TRUE, "", VLOOKUP(D27,TAVOITTEET!B$2:E$9,3,FALSE))</f>
        <v/>
      </c>
      <c r="G27" s="107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IF(ISNA(VLOOKUP(D28,TAVOITTEET!B$2:D$9,2,FALSE)) = TRUE, "", VLOOKUP(D28,TAVOITTEET!B$2:D$9,2,FALSE))</f>
        <v/>
      </c>
      <c r="F28" s="41" t="str">
        <f>IF(ISNA(VLOOKUP(D28,TAVOITTEET!B$2:E$9,3,FALSE)) = TRUE, "", VLOOKUP(D28,TAVOITTEET!B$2:E$9,3,FALSE))</f>
        <v/>
      </c>
      <c r="G28" s="107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IF(ISNA(VLOOKUP(D29,TAVOITTEET!B$2:D$9,2,FALSE)) = TRUE, "", VLOOKUP(D29,TAVOITTEET!B$2:D$9,2,FALSE))</f>
        <v/>
      </c>
      <c r="F29" s="41" t="str">
        <f>IF(ISNA(VLOOKUP(D29,TAVOITTEET!B$2:E$9,3,FALSE)) = TRUE, "", VLOOKUP(D29,TAVOITTEET!B$2:E$9,3,FALSE))</f>
        <v/>
      </c>
      <c r="G29" s="107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IF(ISNA(VLOOKUP(D30,TAVOITTEET!B$2:D$9,2,FALSE)) = TRUE, "", VLOOKUP(D30,TAVOITTEET!B$2:D$9,2,FALSE))</f>
        <v/>
      </c>
      <c r="F30" s="41" t="str">
        <f>IF(ISNA(VLOOKUP(D30,TAVOITTEET!B$2:E$9,3,FALSE)) = TRUE, "", VLOOKUP(D30,TAVOITTEET!B$2:E$9,3,FALSE))</f>
        <v/>
      </c>
      <c r="G30" s="107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IF(ISNA(VLOOKUP(D31,TAVOITTEET!B$2:D$9,2,FALSE)) = TRUE, "", VLOOKUP(D31,TAVOITTEET!B$2:D$9,2,FALSE))</f>
        <v/>
      </c>
      <c r="F31" s="41" t="str">
        <f>IF(ISNA(VLOOKUP(D31,TAVOITTEET!B$2:E$9,3,FALSE)) = TRUE, "", VLOOKUP(D31,TAVOITTEET!B$2:E$9,3,FALSE))</f>
        <v/>
      </c>
      <c r="G31" s="107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IF(ISNA(VLOOKUP(D32,TAVOITTEET!B$2:D$9,2,FALSE)) = TRUE, "", VLOOKUP(D32,TAVOITTEET!B$2:D$9,2,FALSE))</f>
        <v/>
      </c>
      <c r="F32" s="41" t="str">
        <f>IF(ISNA(VLOOKUP(D32,TAVOITTEET!B$2:E$9,3,FALSE)) = TRUE, "", VLOOKUP(D32,TAVOITTEET!B$2:E$9,3,FALSE))</f>
        <v/>
      </c>
      <c r="G32" s="107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IF(ISNA(VLOOKUP(D33,TAVOITTEET!B$2:D$9,2,FALSE)) = TRUE, "", VLOOKUP(D33,TAVOITTEET!B$2:D$9,2,FALSE))</f>
        <v/>
      </c>
      <c r="F33" s="41" t="str">
        <f>IF(ISNA(VLOOKUP(D33,TAVOITTEET!B$2:E$9,3,FALSE)) = TRUE, "", VLOOKUP(D33,TAVOITTEET!B$2:E$9,3,FALSE))</f>
        <v/>
      </c>
      <c r="G33" s="107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IF(ISNA(VLOOKUP(D34,TAVOITTEET!B$2:D$9,2,FALSE)) = TRUE, "", VLOOKUP(D34,TAVOITTEET!B$2:D$9,2,FALSE))</f>
        <v/>
      </c>
      <c r="F34" s="41" t="str">
        <f>IF(ISNA(VLOOKUP(D34,TAVOITTEET!B$2:E$9,3,FALSE)) = TRUE, "", VLOOKUP(D34,TAVOITTEET!B$2:E$9,3,FALSE))</f>
        <v/>
      </c>
      <c r="G34" s="107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IF(ISNA(VLOOKUP(D35,TAVOITTEET!B$2:D$9,2,FALSE)) = TRUE, "", VLOOKUP(D35,TAVOITTEET!B$2:D$9,2,FALSE))</f>
        <v/>
      </c>
      <c r="F35" s="41" t="str">
        <f>IF(ISNA(VLOOKUP(D35,TAVOITTEET!B$2:E$9,3,FALSE)) = TRUE, "", VLOOKUP(D35,TAVOITTEET!B$2:E$9,3,FALSE))</f>
        <v/>
      </c>
      <c r="G35" s="107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IF(ISNA(VLOOKUP(D36,TAVOITTEET!B$2:D$9,2,FALSE)) = TRUE, "", VLOOKUP(D36,TAVOITTEET!B$2:D$9,2,FALSE))</f>
        <v/>
      </c>
      <c r="F36" s="41" t="str">
        <f>IF(ISNA(VLOOKUP(D36,TAVOITTEET!B$2:E$9,3,FALSE)) = TRUE, "", VLOOKUP(D36,TAVOITTEET!B$2:E$9,3,FALSE))</f>
        <v/>
      </c>
      <c r="G36" s="107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IF(ISNA(VLOOKUP(D37,TAVOITTEET!B$2:D$9,2,FALSE)) = TRUE, "", VLOOKUP(D37,TAVOITTEET!B$2:D$9,2,FALSE))</f>
        <v/>
      </c>
      <c r="F37" s="41" t="str">
        <f>IF(ISNA(VLOOKUP(D37,TAVOITTEET!B$2:E$9,3,FALSE)) = TRUE, "", VLOOKUP(D37,TAVOITTEET!B$2:E$9,3,FALSE))</f>
        <v/>
      </c>
      <c r="G37" s="107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IF(ISNA(VLOOKUP(D38,TAVOITTEET!B$2:D$9,2,FALSE)) = TRUE, "", VLOOKUP(D38,TAVOITTEET!B$2:D$9,2,FALSE))</f>
        <v/>
      </c>
      <c r="F38" s="41" t="str">
        <f>IF(ISNA(VLOOKUP(D38,TAVOITTEET!B$2:E$9,3,FALSE)) = TRUE, "", VLOOKUP(D38,TAVOITTEET!B$2:E$9,3,FALSE))</f>
        <v/>
      </c>
      <c r="G38" s="107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IF(ISNA(VLOOKUP(D39,TAVOITTEET!B$2:D$9,2,FALSE)) = TRUE, "", VLOOKUP(D39,TAVOITTEET!B$2:D$9,2,FALSE))</f>
        <v/>
      </c>
      <c r="F39" s="41" t="str">
        <f>IF(ISNA(VLOOKUP(D39,TAVOITTEET!B$2:E$9,3,FALSE)) = TRUE, "", VLOOKUP(D39,TAVOITTEET!B$2:E$9,3,FALSE))</f>
        <v/>
      </c>
      <c r="G39" s="107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IF(ISNA(VLOOKUP(D40,TAVOITTEET!B$2:D$9,2,FALSE)) = TRUE, "", VLOOKUP(D40,TAVOITTEET!B$2:D$9,2,FALSE))</f>
        <v/>
      </c>
      <c r="F40" s="41" t="str">
        <f>IF(ISNA(VLOOKUP(D40,TAVOITTEET!B$2:E$9,3,FALSE)) = TRUE, "", VLOOKUP(D40,TAVOITTEET!B$2:E$9,3,FALSE))</f>
        <v/>
      </c>
      <c r="G40" s="107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IF(ISNA(VLOOKUP(D41,TAVOITTEET!B$2:D$9,2,FALSE)) = TRUE, "", VLOOKUP(D41,TAVOITTEET!B$2:D$9,2,FALSE))</f>
        <v/>
      </c>
      <c r="F41" s="41" t="str">
        <f>IF(ISNA(VLOOKUP(D41,TAVOITTEET!B$2:E$9,3,FALSE)) = TRUE, "", VLOOKUP(D41,TAVOITTEET!B$2:E$9,3,FALSE))</f>
        <v/>
      </c>
      <c r="G41" s="107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IF(ISNA(VLOOKUP(D42,TAVOITTEET!B$2:D$9,2,FALSE)) = TRUE, "", VLOOKUP(D42,TAVOITTEET!B$2:D$9,2,FALSE))</f>
        <v/>
      </c>
      <c r="F42" s="41" t="str">
        <f>IF(ISNA(VLOOKUP(D42,TAVOITTEET!B$2:E$9,3,FALSE)) = TRUE, "", VLOOKUP(D42,TAVOITTEET!B$2:E$9,3,FALSE))</f>
        <v/>
      </c>
      <c r="G42" s="107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IF(ISNA(VLOOKUP(D43,TAVOITTEET!B$2:D$9,2,FALSE)) = TRUE, "", VLOOKUP(D43,TAVOITTEET!B$2:D$9,2,FALSE))</f>
        <v/>
      </c>
      <c r="F43" s="41" t="str">
        <f>IF(ISNA(VLOOKUP(D43,TAVOITTEET!B$2:E$9,3,FALSE)) = TRUE, "", VLOOKUP(D43,TAVOITTEET!B$2:E$9,3,FALSE))</f>
        <v/>
      </c>
      <c r="G43" s="107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IF(ISNA(VLOOKUP(D44,TAVOITTEET!B$2:D$9,2,FALSE)) = TRUE, "", VLOOKUP(D44,TAVOITTEET!B$2:D$9,2,FALSE))</f>
        <v/>
      </c>
      <c r="F44" s="41" t="str">
        <f>IF(ISNA(VLOOKUP(D44,TAVOITTEET!B$2:E$9,3,FALSE)) = TRUE, "", VLOOKUP(D44,TAVOITTEET!B$2:E$9,3,FALSE))</f>
        <v/>
      </c>
      <c r="G44" s="107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IF(ISNA(VLOOKUP(D45,TAVOITTEET!B$2:D$9,2,FALSE)) = TRUE, "", VLOOKUP(D45,TAVOITTEET!B$2:D$9,2,FALSE))</f>
        <v/>
      </c>
      <c r="F45" s="41" t="str">
        <f>IF(ISNA(VLOOKUP(D45,TAVOITTEET!B$2:E$9,3,FALSE)) = TRUE, "", VLOOKUP(D45,TAVOITTEET!B$2:E$9,3,FALSE))</f>
        <v/>
      </c>
      <c r="G45" s="107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IF(ISNA(VLOOKUP(D46,TAVOITTEET!B$2:D$9,2,FALSE)) = TRUE, "", VLOOKUP(D46,TAVOITTEET!B$2:D$9,2,FALSE))</f>
        <v/>
      </c>
      <c r="F46" s="41" t="str">
        <f>IF(ISNA(VLOOKUP(D46,TAVOITTEET!B$2:E$9,3,FALSE)) = TRUE, "", VLOOKUP(D46,TAVOITTEET!B$2:E$9,3,FALSE))</f>
        <v/>
      </c>
      <c r="G46" s="107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IF(ISNA(VLOOKUP(D47,TAVOITTEET!B$2:D$9,2,FALSE)) = TRUE, "", VLOOKUP(D47,TAVOITTEET!B$2:D$9,2,FALSE))</f>
        <v/>
      </c>
      <c r="F47" s="41" t="str">
        <f>IF(ISNA(VLOOKUP(D47,TAVOITTEET!B$2:E$9,3,FALSE)) = TRUE, "", VLOOKUP(D47,TAVOITTEET!B$2:E$9,3,FALSE))</f>
        <v/>
      </c>
      <c r="G47" s="107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IF(ISNA(VLOOKUP(D48,TAVOITTEET!B$2:D$9,2,FALSE)) = TRUE, "", VLOOKUP(D48,TAVOITTEET!B$2:D$9,2,FALSE))</f>
        <v/>
      </c>
      <c r="F48" s="41" t="str">
        <f>IF(ISNA(VLOOKUP(D48,TAVOITTEET!B$2:E$9,3,FALSE)) = TRUE, "", VLOOKUP(D48,TAVOITTEET!B$2:E$9,3,FALSE))</f>
        <v/>
      </c>
      <c r="G48" s="107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IF(ISNA(VLOOKUP(D49,TAVOITTEET!B$2:D$9,2,FALSE)) = TRUE, "", VLOOKUP(D49,TAVOITTEET!B$2:D$9,2,FALSE))</f>
        <v/>
      </c>
      <c r="F49" s="41" t="str">
        <f>IF(ISNA(VLOOKUP(D49,TAVOITTEET!B$2:E$9,3,FALSE)) = TRUE, "", VLOOKUP(D49,TAVOITTEET!B$2:E$9,3,FALSE))</f>
        <v/>
      </c>
      <c r="G49" s="107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IF(ISNA(VLOOKUP(D50,TAVOITTEET!B$2:D$9,2,FALSE)) = TRUE, "", VLOOKUP(D50,TAVOITTEET!B$2:D$9,2,FALSE))</f>
        <v/>
      </c>
      <c r="F50" s="41" t="str">
        <f>IF(ISNA(VLOOKUP(D50,TAVOITTEET!B$2:E$9,3,FALSE)) = TRUE, "", VLOOKUP(D50,TAVOITTEET!B$2:E$9,3,FALSE))</f>
        <v/>
      </c>
      <c r="G50" s="107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IF(ISNA(VLOOKUP(D51,TAVOITTEET!B$2:D$9,2,FALSE)) = TRUE, "", VLOOKUP(D51,TAVOITTEET!B$2:D$9,2,FALSE))</f>
        <v/>
      </c>
      <c r="F51" s="41" t="str">
        <f>IF(ISNA(VLOOKUP(D51,TAVOITTEET!B$2:E$9,3,FALSE)) = TRUE, "", VLOOKUP(D51,TAVOITTEET!B$2:E$9,3,FALSE))</f>
        <v/>
      </c>
      <c r="G51" s="107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IF(ISNA(VLOOKUP(D52,TAVOITTEET!B$2:D$9,2,FALSE)) = TRUE, "", VLOOKUP(D52,TAVOITTEET!B$2:D$9,2,FALSE))</f>
        <v/>
      </c>
      <c r="F52" s="41" t="str">
        <f>IF(ISNA(VLOOKUP(D52,TAVOITTEET!B$2:E$9,3,FALSE)) = TRUE, "", VLOOKUP(D52,TAVOITTEET!B$2:E$9,3,FALSE))</f>
        <v/>
      </c>
      <c r="G52" s="107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IF(ISNA(VLOOKUP(D53,TAVOITTEET!B$2:D$9,2,FALSE)) = TRUE, "", VLOOKUP(D53,TAVOITTEET!B$2:D$9,2,FALSE))</f>
        <v/>
      </c>
      <c r="F53" s="41" t="str">
        <f>IF(ISNA(VLOOKUP(D53,TAVOITTEET!B$2:E$9,3,FALSE)) = TRUE, "", VLOOKUP(D53,TAVOITTEET!B$2:E$9,3,FALSE))</f>
        <v/>
      </c>
      <c r="G53" s="107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IF(ISNA(VLOOKUP(D54,TAVOITTEET!B$2:D$9,2,FALSE)) = TRUE, "", VLOOKUP(D54,TAVOITTEET!B$2:D$9,2,FALSE))</f>
        <v/>
      </c>
      <c r="F54" s="41" t="str">
        <f>IF(ISNA(VLOOKUP(D54,TAVOITTEET!B$2:E$9,3,FALSE)) = TRUE, "", VLOOKUP(D54,TAVOITTEET!B$2:E$9,3,FALSE))</f>
        <v/>
      </c>
      <c r="G54" s="107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IF(ISNA(VLOOKUP(D55,TAVOITTEET!B$2:D$9,2,FALSE)) = TRUE, "", VLOOKUP(D55,TAVOITTEET!B$2:D$9,2,FALSE))</f>
        <v/>
      </c>
      <c r="F55" s="41" t="str">
        <f>IF(ISNA(VLOOKUP(D55,TAVOITTEET!B$2:E$9,3,FALSE)) = TRUE, "", VLOOKUP(D55,TAVOITTEET!B$2:E$9,3,FALSE))</f>
        <v/>
      </c>
      <c r="G55" s="107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IF(ISNA(VLOOKUP(D56,TAVOITTEET!B$2:D$9,2,FALSE)) = TRUE, "", VLOOKUP(D56,TAVOITTEET!B$2:D$9,2,FALSE))</f>
        <v/>
      </c>
      <c r="F56" s="41" t="str">
        <f>IF(ISNA(VLOOKUP(D56,TAVOITTEET!B$2:E$9,3,FALSE)) = TRUE, "", VLOOKUP(D56,TAVOITTEET!B$2:E$9,3,FALSE))</f>
        <v/>
      </c>
      <c r="G56" s="107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IF(ISNA(VLOOKUP(D57,TAVOITTEET!B$2:D$9,2,FALSE)) = TRUE, "", VLOOKUP(D57,TAVOITTEET!B$2:D$9,2,FALSE))</f>
        <v/>
      </c>
      <c r="F57" s="41" t="str">
        <f>IF(ISNA(VLOOKUP(D57,TAVOITTEET!B$2:E$9,3,FALSE)) = TRUE, "", VLOOKUP(D57,TAVOITTEET!B$2:E$9,3,FALSE))</f>
        <v/>
      </c>
      <c r="G57" s="107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IF(ISNA(VLOOKUP(D58,TAVOITTEET!B$2:D$9,2,FALSE)) = TRUE, "", VLOOKUP(D58,TAVOITTEET!B$2:D$9,2,FALSE))</f>
        <v/>
      </c>
      <c r="F58" s="41" t="str">
        <f>IF(ISNA(VLOOKUP(D58,TAVOITTEET!B$2:E$9,3,FALSE)) = TRUE, "", VLOOKUP(D58,TAVOITTEET!B$2:E$9,3,FALSE))</f>
        <v/>
      </c>
      <c r="G58" s="107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IF(ISNA(VLOOKUP(D59,TAVOITTEET!B$2:D$9,2,FALSE)) = TRUE, "", VLOOKUP(D59,TAVOITTEET!B$2:D$9,2,FALSE))</f>
        <v/>
      </c>
      <c r="F59" s="41" t="str">
        <f>IF(ISNA(VLOOKUP(D59,TAVOITTEET!B$2:E$9,3,FALSE)) = TRUE, "", VLOOKUP(D59,TAVOITTEET!B$2:E$9,3,FALSE))</f>
        <v/>
      </c>
      <c r="G59" s="107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IF(ISNA(VLOOKUP(D60,TAVOITTEET!B$2:D$9,2,FALSE)) = TRUE, "", VLOOKUP(D60,TAVOITTEET!B$2:D$9,2,FALSE))</f>
        <v/>
      </c>
      <c r="F60" s="41" t="str">
        <f>IF(ISNA(VLOOKUP(D60,TAVOITTEET!B$2:E$9,3,FALSE)) = TRUE, "", VLOOKUP(D60,TAVOITTEET!B$2:E$9,3,FALSE))</f>
        <v/>
      </c>
      <c r="G60" s="107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IF(ISNA(VLOOKUP(D61,TAVOITTEET!B$2:D$9,2,FALSE)) = TRUE, "", VLOOKUP(D61,TAVOITTEET!B$2:D$9,2,FALSE))</f>
        <v/>
      </c>
      <c r="F61" s="41" t="str">
        <f>IF(ISNA(VLOOKUP(D61,TAVOITTEET!B$2:E$9,3,FALSE)) = TRUE, "", VLOOKUP(D61,TAVOITTEET!B$2:E$9,3,FALSE))</f>
        <v/>
      </c>
      <c r="G61" s="107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IF(ISNA(VLOOKUP(D62,TAVOITTEET!B$2:D$9,2,FALSE)) = TRUE, "", VLOOKUP(D62,TAVOITTEET!B$2:D$9,2,FALSE))</f>
        <v/>
      </c>
      <c r="F62" s="41" t="str">
        <f>IF(ISNA(VLOOKUP(D62,TAVOITTEET!B$2:E$9,3,FALSE)) = TRUE, "", VLOOKUP(D62,TAVOITTEET!B$2:E$9,3,FALSE))</f>
        <v/>
      </c>
      <c r="G62" s="107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IF(ISNA(VLOOKUP(D63,TAVOITTEET!B$2:D$9,2,FALSE)) = TRUE, "", VLOOKUP(D63,TAVOITTEET!B$2:D$9,2,FALSE))</f>
        <v/>
      </c>
      <c r="F63" s="41" t="str">
        <f>IF(ISNA(VLOOKUP(D63,TAVOITTEET!B$2:E$9,3,FALSE)) = TRUE, "", VLOOKUP(D63,TAVOITTEET!B$2:E$9,3,FALSE))</f>
        <v/>
      </c>
      <c r="G63" s="107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IF(ISNA(VLOOKUP(D64,TAVOITTEET!B$2:D$9,2,FALSE)) = TRUE, "", VLOOKUP(D64,TAVOITTEET!B$2:D$9,2,FALSE))</f>
        <v/>
      </c>
      <c r="F64" s="41" t="str">
        <f>IF(ISNA(VLOOKUP(D64,TAVOITTEET!B$2:E$9,3,FALSE)) = TRUE, "", VLOOKUP(D64,TAVOITTEET!B$2:E$9,3,FALSE))</f>
        <v/>
      </c>
      <c r="G64" s="107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IF(ISNA(VLOOKUP(D65,TAVOITTEET!B$2:D$9,2,FALSE)) = TRUE, "", VLOOKUP(D65,TAVOITTEET!B$2:D$9,2,FALSE))</f>
        <v/>
      </c>
      <c r="F65" s="41" t="str">
        <f>IF(ISNA(VLOOKUP(D65,TAVOITTEET!B$2:E$9,3,FALSE)) = TRUE, "", VLOOKUP(D65,TAVOITTEET!B$2:E$9,3,FALSE))</f>
        <v/>
      </c>
      <c r="G65" s="107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IF(ISNA(VLOOKUP(D66,TAVOITTEET!B$2:D$9,2,FALSE)) = TRUE, "", VLOOKUP(D66,TAVOITTEET!B$2:D$9,2,FALSE))</f>
        <v/>
      </c>
      <c r="F66" s="41" t="str">
        <f>IF(ISNA(VLOOKUP(D66,TAVOITTEET!B$2:E$9,3,FALSE)) = TRUE, "", VLOOKUP(D66,TAVOITTEET!B$2:E$9,3,FALSE))</f>
        <v/>
      </c>
      <c r="G66" s="107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IF(ISNA(VLOOKUP(D67,TAVOITTEET!B$2:D$9,2,FALSE)) = TRUE, "", VLOOKUP(D67,TAVOITTEET!B$2:D$9,2,FALSE))</f>
        <v/>
      </c>
      <c r="F67" s="41" t="str">
        <f>IF(ISNA(VLOOKUP(D67,TAVOITTEET!B$2:E$9,3,FALSE)) = TRUE, "", VLOOKUP(D67,TAVOITTEET!B$2:E$9,3,FALSE))</f>
        <v/>
      </c>
      <c r="G67" s="107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IF(ISNA(VLOOKUP(D68,TAVOITTEET!B$2:D$9,2,FALSE)) = TRUE, "", VLOOKUP(D68,TAVOITTEET!B$2:D$9,2,FALSE))</f>
        <v/>
      </c>
      <c r="F68" s="41" t="str">
        <f>IF(ISNA(VLOOKUP(D68,TAVOITTEET!B$2:E$9,3,FALSE)) = TRUE, "", VLOOKUP(D68,TAVOITTEET!B$2:E$9,3,FALSE))</f>
        <v/>
      </c>
      <c r="G68" s="107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IF(ISNA(VLOOKUP(D69,TAVOITTEET!B$2:D$9,2,FALSE)) = TRUE, "", VLOOKUP(D69,TAVOITTEET!B$2:D$9,2,FALSE))</f>
        <v/>
      </c>
      <c r="F69" s="41" t="str">
        <f>IF(ISNA(VLOOKUP(D69,TAVOITTEET!B$2:E$9,3,FALSE)) = TRUE, "", VLOOKUP(D69,TAVOITTEET!B$2:E$9,3,FALSE))</f>
        <v/>
      </c>
      <c r="G69" s="107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IF(ISNA(VLOOKUP(D70,TAVOITTEET!B$2:D$9,2,FALSE)) = TRUE, "", VLOOKUP(D70,TAVOITTEET!B$2:D$9,2,FALSE))</f>
        <v/>
      </c>
      <c r="F70" s="41" t="str">
        <f>IF(ISNA(VLOOKUP(D70,TAVOITTEET!B$2:E$9,3,FALSE)) = TRUE, "", VLOOKUP(D70,TAVOITTEET!B$2:E$9,3,FALSE))</f>
        <v/>
      </c>
      <c r="G70" s="107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IF(ISNA(VLOOKUP(D71,TAVOITTEET!B$2:D$9,2,FALSE)) = TRUE, "", VLOOKUP(D71,TAVOITTEET!B$2:D$9,2,FALSE))</f>
        <v/>
      </c>
      <c r="F71" s="41" t="str">
        <f>IF(ISNA(VLOOKUP(D71,TAVOITTEET!B$2:E$9,3,FALSE)) = TRUE, "", VLOOKUP(D71,TAVOITTEET!B$2:E$9,3,FALSE))</f>
        <v/>
      </c>
      <c r="G71" s="107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IF(ISNA(VLOOKUP(D72,TAVOITTEET!B$2:D$9,2,FALSE)) = TRUE, "", VLOOKUP(D72,TAVOITTEET!B$2:D$9,2,FALSE))</f>
        <v/>
      </c>
      <c r="F72" s="41" t="str">
        <f>IF(ISNA(VLOOKUP(D72,TAVOITTEET!B$2:E$9,3,FALSE)) = TRUE, "", VLOOKUP(D72,TAVOITTEET!B$2:E$9,3,FALSE))</f>
        <v/>
      </c>
      <c r="G72" s="107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IF(ISNA(VLOOKUP(D73,TAVOITTEET!B$2:D$9,2,FALSE)) = TRUE, "", VLOOKUP(D73,TAVOITTEET!B$2:D$9,2,FALSE))</f>
        <v/>
      </c>
      <c r="F73" s="41" t="str">
        <f>IF(ISNA(VLOOKUP(D73,TAVOITTEET!B$2:E$9,3,FALSE)) = TRUE, "", VLOOKUP(D73,TAVOITTEET!B$2:E$9,3,FALSE))</f>
        <v/>
      </c>
      <c r="G73" s="107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IF(ISNA(VLOOKUP(D74,TAVOITTEET!B$2:D$9,2,FALSE)) = TRUE, "", VLOOKUP(D74,TAVOITTEET!B$2:D$9,2,FALSE))</f>
        <v/>
      </c>
      <c r="F74" s="41" t="str">
        <f>IF(ISNA(VLOOKUP(D74,TAVOITTEET!B$2:E$9,3,FALSE)) = TRUE, "", VLOOKUP(D74,TAVOITTEET!B$2:E$9,3,FALSE))</f>
        <v/>
      </c>
      <c r="G74" s="107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IF(ISNA(VLOOKUP(D75,TAVOITTEET!B$2:D$9,2,FALSE)) = TRUE, "", VLOOKUP(D75,TAVOITTEET!B$2:D$9,2,FALSE))</f>
        <v/>
      </c>
      <c r="F75" s="41" t="str">
        <f>IF(ISNA(VLOOKUP(D75,TAVOITTEET!B$2:E$9,3,FALSE)) = TRUE, "", VLOOKUP(D75,TAVOITTEET!B$2:E$9,3,FALSE))</f>
        <v/>
      </c>
      <c r="G75" s="107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IF(ISNA(VLOOKUP(D76,TAVOITTEET!B$2:D$9,2,FALSE)) = TRUE, "", VLOOKUP(D76,TAVOITTEET!B$2:D$9,2,FALSE))</f>
        <v/>
      </c>
      <c r="F76" s="41" t="str">
        <f>IF(ISNA(VLOOKUP(D76,TAVOITTEET!B$2:E$9,3,FALSE)) = TRUE, "", VLOOKUP(D76,TAVOITTEET!B$2:E$9,3,FALSE))</f>
        <v/>
      </c>
      <c r="G76" s="107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IF(ISNA(VLOOKUP(D77,TAVOITTEET!B$2:D$9,2,FALSE)) = TRUE, "", VLOOKUP(D77,TAVOITTEET!B$2:D$9,2,FALSE))</f>
        <v/>
      </c>
      <c r="F77" s="41" t="str">
        <f>IF(ISNA(VLOOKUP(D77,TAVOITTEET!B$2:E$9,3,FALSE)) = TRUE, "", VLOOKUP(D77,TAVOITTEET!B$2:E$9,3,FALSE))</f>
        <v/>
      </c>
      <c r="G77" s="107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IF(ISNA(VLOOKUP(D78,TAVOITTEET!B$2:D$9,2,FALSE)) = TRUE, "", VLOOKUP(D78,TAVOITTEET!B$2:D$9,2,FALSE))</f>
        <v/>
      </c>
      <c r="F78" s="41" t="str">
        <f>IF(ISNA(VLOOKUP(D78,TAVOITTEET!B$2:E$9,3,FALSE)) = TRUE, "", VLOOKUP(D78,TAVOITTEET!B$2:E$9,3,FALSE))</f>
        <v/>
      </c>
      <c r="G78" s="107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IF(ISNA(VLOOKUP(D79,TAVOITTEET!B$2:D$9,2,FALSE)) = TRUE, "", VLOOKUP(D79,TAVOITTEET!B$2:D$9,2,FALSE))</f>
        <v/>
      </c>
      <c r="F79" s="41" t="str">
        <f>IF(ISNA(VLOOKUP(D79,TAVOITTEET!B$2:E$9,3,FALSE)) = TRUE, "", VLOOKUP(D79,TAVOITTEET!B$2:E$9,3,FALSE))</f>
        <v/>
      </c>
      <c r="G79" s="107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IF(ISNA(VLOOKUP(D80,TAVOITTEET!B$2:D$9,2,FALSE)) = TRUE, "", VLOOKUP(D80,TAVOITTEET!B$2:D$9,2,FALSE))</f>
        <v/>
      </c>
      <c r="F80" s="41" t="str">
        <f>IF(ISNA(VLOOKUP(D80,TAVOITTEET!B$2:E$9,3,FALSE)) = TRUE, "", VLOOKUP(D80,TAVOITTEET!B$2:E$9,3,FALSE))</f>
        <v/>
      </c>
      <c r="G80" s="107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IF(ISNA(VLOOKUP(D81,TAVOITTEET!B$2:D$9,2,FALSE)) = TRUE, "", VLOOKUP(D81,TAVOITTEET!B$2:D$9,2,FALSE))</f>
        <v/>
      </c>
      <c r="F81" s="41" t="str">
        <f>IF(ISNA(VLOOKUP(D81,TAVOITTEET!B$2:E$9,3,FALSE)) = TRUE, "", VLOOKUP(D81,TAVOITTEET!B$2:E$9,3,FALSE))</f>
        <v/>
      </c>
      <c r="G81" s="107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IF(ISNA(VLOOKUP(D82,TAVOITTEET!B$2:D$9,2,FALSE)) = TRUE, "", VLOOKUP(D82,TAVOITTEET!B$2:D$9,2,FALSE))</f>
        <v/>
      </c>
      <c r="F82" s="41" t="str">
        <f>IF(ISNA(VLOOKUP(D82,TAVOITTEET!B$2:E$9,3,FALSE)) = TRUE, "", VLOOKUP(D82,TAVOITTEET!B$2:E$9,3,FALSE))</f>
        <v/>
      </c>
      <c r="G82" s="107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IF(ISNA(VLOOKUP(D83,TAVOITTEET!B$2:D$9,2,FALSE)) = TRUE, "", VLOOKUP(D83,TAVOITTEET!B$2:D$9,2,FALSE))</f>
        <v/>
      </c>
      <c r="F83" s="41" t="str">
        <f>IF(ISNA(VLOOKUP(D83,TAVOITTEET!B$2:E$9,3,FALSE)) = TRUE, "", VLOOKUP(D83,TAVOITTEET!B$2:E$9,3,FALSE))</f>
        <v/>
      </c>
      <c r="G83" s="107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IF(ISNA(VLOOKUP(D84,TAVOITTEET!B$2:D$9,2,FALSE)) = TRUE, "", VLOOKUP(D84,TAVOITTEET!B$2:D$9,2,FALSE))</f>
        <v/>
      </c>
      <c r="F84" s="41" t="str">
        <f>IF(ISNA(VLOOKUP(D84,TAVOITTEET!B$2:E$9,3,FALSE)) = TRUE, "", VLOOKUP(D84,TAVOITTEET!B$2:E$9,3,FALSE))</f>
        <v/>
      </c>
      <c r="G84" s="107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IF(ISNA(VLOOKUP(D85,TAVOITTEET!B$2:D$9,2,FALSE)) = TRUE, "", VLOOKUP(D85,TAVOITTEET!B$2:D$9,2,FALSE))</f>
        <v/>
      </c>
      <c r="F85" s="41" t="str">
        <f>IF(ISNA(VLOOKUP(D85,TAVOITTEET!B$2:E$9,3,FALSE)) = TRUE, "", VLOOKUP(D85,TAVOITTEET!B$2:E$9,3,FALSE))</f>
        <v/>
      </c>
      <c r="G85" s="107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IF(ISNA(VLOOKUP(D86,TAVOITTEET!B$2:D$9,2,FALSE)) = TRUE, "", VLOOKUP(D86,TAVOITTEET!B$2:D$9,2,FALSE))</f>
        <v/>
      </c>
      <c r="F86" s="41" t="str">
        <f>IF(ISNA(VLOOKUP(D86,TAVOITTEET!B$2:E$9,3,FALSE)) = TRUE, "", VLOOKUP(D86,TAVOITTEET!B$2:E$9,3,FALSE))</f>
        <v/>
      </c>
      <c r="G86" s="107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IF(ISNA(VLOOKUP(D87,TAVOITTEET!B$2:D$9,2,FALSE)) = TRUE, "", VLOOKUP(D87,TAVOITTEET!B$2:D$9,2,FALSE))</f>
        <v/>
      </c>
      <c r="F87" s="41" t="str">
        <f>IF(ISNA(VLOOKUP(D87,TAVOITTEET!B$2:E$9,3,FALSE)) = TRUE, "", VLOOKUP(D87,TAVOITTEET!B$2:E$9,3,FALSE))</f>
        <v/>
      </c>
      <c r="G87" s="107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IF(ISNA(VLOOKUP(D88,TAVOITTEET!B$2:D$9,2,FALSE)) = TRUE, "", VLOOKUP(D88,TAVOITTEET!B$2:D$9,2,FALSE))</f>
        <v/>
      </c>
      <c r="F88" s="41" t="str">
        <f>IF(ISNA(VLOOKUP(D88,TAVOITTEET!B$2:E$9,3,FALSE)) = TRUE, "", VLOOKUP(D88,TAVOITTEET!B$2:E$9,3,FALSE))</f>
        <v/>
      </c>
      <c r="G88" s="107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IF(ISNA(VLOOKUP(D89,TAVOITTEET!B$2:D$9,2,FALSE)) = TRUE, "", VLOOKUP(D89,TAVOITTEET!B$2:D$9,2,FALSE))</f>
        <v/>
      </c>
      <c r="F89" s="41" t="str">
        <f>IF(ISNA(VLOOKUP(D89,TAVOITTEET!B$2:E$9,3,FALSE)) = TRUE, "", VLOOKUP(D89,TAVOITTEET!B$2:E$9,3,FALSE))</f>
        <v/>
      </c>
      <c r="G89" s="107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IF(ISNA(VLOOKUP(D90,TAVOITTEET!B$2:D$9,2,FALSE)) = TRUE, "", VLOOKUP(D90,TAVOITTEET!B$2:D$9,2,FALSE))</f>
        <v/>
      </c>
      <c r="F90" s="41" t="str">
        <f>IF(ISNA(VLOOKUP(D90,TAVOITTEET!B$2:E$9,3,FALSE)) = TRUE, "", VLOOKUP(D90,TAVOITTEET!B$2:E$9,3,FALSE))</f>
        <v/>
      </c>
      <c r="G90" s="107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IF(ISNA(VLOOKUP(D91,TAVOITTEET!B$2:D$9,2,FALSE)) = TRUE, "", VLOOKUP(D91,TAVOITTEET!B$2:D$9,2,FALSE))</f>
        <v/>
      </c>
      <c r="F91" s="41" t="str">
        <f>IF(ISNA(VLOOKUP(D91,TAVOITTEET!B$2:E$9,3,FALSE)) = TRUE, "", VLOOKUP(D91,TAVOITTEET!B$2:E$9,3,FALSE))</f>
        <v/>
      </c>
      <c r="G91" s="107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IF(ISNA(VLOOKUP(D92,TAVOITTEET!B$2:D$9,2,FALSE)) = TRUE, "", VLOOKUP(D92,TAVOITTEET!B$2:D$9,2,FALSE))</f>
        <v/>
      </c>
      <c r="F92" s="41" t="str">
        <f>IF(ISNA(VLOOKUP(D92,TAVOITTEET!B$2:E$9,3,FALSE)) = TRUE, "", VLOOKUP(D92,TAVOITTEET!B$2:E$9,3,FALSE))</f>
        <v/>
      </c>
      <c r="G92" s="107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IF(ISNA(VLOOKUP(D93,TAVOITTEET!B$2:D$9,2,FALSE)) = TRUE, "", VLOOKUP(D93,TAVOITTEET!B$2:D$9,2,FALSE))</f>
        <v/>
      </c>
      <c r="F93" s="41" t="str">
        <f>IF(ISNA(VLOOKUP(D93,TAVOITTEET!B$2:E$9,3,FALSE)) = TRUE, "", VLOOKUP(D93,TAVOITTEET!B$2:E$9,3,FALSE))</f>
        <v/>
      </c>
      <c r="G93" s="107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IF(ISNA(VLOOKUP(D94,TAVOITTEET!B$2:D$9,2,FALSE)) = TRUE, "", VLOOKUP(D94,TAVOITTEET!B$2:D$9,2,FALSE))</f>
        <v/>
      </c>
      <c r="F94" s="41" t="str">
        <f>IF(ISNA(VLOOKUP(D94,TAVOITTEET!B$2:E$9,3,FALSE)) = TRUE, "", VLOOKUP(D94,TAVOITTEET!B$2:E$9,3,FALSE))</f>
        <v/>
      </c>
      <c r="G94" s="107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IF(ISNA(VLOOKUP(D95,TAVOITTEET!B$2:D$9,2,FALSE)) = TRUE, "", VLOOKUP(D95,TAVOITTEET!B$2:D$9,2,FALSE))</f>
        <v/>
      </c>
      <c r="F95" s="41" t="str">
        <f>IF(ISNA(VLOOKUP(D95,TAVOITTEET!B$2:E$9,3,FALSE)) = TRUE, "", VLOOKUP(D95,TAVOITTEET!B$2:E$9,3,FALSE))</f>
        <v/>
      </c>
      <c r="G95" s="107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IF(ISNA(VLOOKUP(D96,TAVOITTEET!B$2:D$9,2,FALSE)) = TRUE, "", VLOOKUP(D96,TAVOITTEET!B$2:D$9,2,FALSE))</f>
        <v/>
      </c>
      <c r="F96" s="41" t="str">
        <f>IF(ISNA(VLOOKUP(D96,TAVOITTEET!B$2:E$9,3,FALSE)) = TRUE, "", VLOOKUP(D96,TAVOITTEET!B$2:E$9,3,FALSE))</f>
        <v/>
      </c>
      <c r="G96" s="107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IF(ISNA(VLOOKUP(D97,TAVOITTEET!B$2:D$9,2,FALSE)) = TRUE, "", VLOOKUP(D97,TAVOITTEET!B$2:D$9,2,FALSE))</f>
        <v/>
      </c>
      <c r="F97" s="41" t="str">
        <f>IF(ISNA(VLOOKUP(D97,TAVOITTEET!B$2:E$9,3,FALSE)) = TRUE, "", VLOOKUP(D97,TAVOITTEET!B$2:E$9,3,FALSE))</f>
        <v/>
      </c>
      <c r="G97" s="107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IF(ISNA(VLOOKUP(D98,TAVOITTEET!B$2:D$9,2,FALSE)) = TRUE, "", VLOOKUP(D98,TAVOITTEET!B$2:D$9,2,FALSE))</f>
        <v/>
      </c>
      <c r="F98" s="41" t="str">
        <f>IF(ISNA(VLOOKUP(D98,TAVOITTEET!B$2:E$9,3,FALSE)) = TRUE, "", VLOOKUP(D98,TAVOITTEET!B$2:E$9,3,FALSE))</f>
        <v/>
      </c>
      <c r="G98" s="107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IF(ISNA(VLOOKUP(D99,TAVOITTEET!B$2:D$9,2,FALSE)) = TRUE, "", VLOOKUP(D99,TAVOITTEET!B$2:D$9,2,FALSE))</f>
        <v/>
      </c>
      <c r="F99" s="41" t="str">
        <f>IF(ISNA(VLOOKUP(D99,TAVOITTEET!B$2:E$9,3,FALSE)) = TRUE, "", VLOOKUP(D99,TAVOITTEET!B$2:E$9,3,FALSE))</f>
        <v/>
      </c>
      <c r="G99" s="107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IF(ISNA(VLOOKUP(D100,TAVOITTEET!B$2:D$9,2,FALSE)) = TRUE, "", VLOOKUP(D100,TAVOITTEET!B$2:D$9,2,FALSE))</f>
        <v/>
      </c>
      <c r="F100" s="41" t="str">
        <f>IF(ISNA(VLOOKUP(D100,TAVOITTEET!B$2:E$9,3,FALSE)) = TRUE, "", VLOOKUP(D100,TAVOITTEET!B$2:E$9,3,FALSE))</f>
        <v/>
      </c>
      <c r="G100" s="107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IF(ISNA(VLOOKUP(D101,TAVOITTEET!B$2:D$9,2,FALSE)) = TRUE, "", VLOOKUP(D101,TAVOITTEET!B$2:D$9,2,FALSE))</f>
        <v/>
      </c>
      <c r="F101" s="41" t="str">
        <f>IF(ISNA(VLOOKUP(D101,TAVOITTEET!B$2:E$9,3,FALSE)) = TRUE, "", VLOOKUP(D101,TAVOITTEET!B$2:E$9,3,FALSE))</f>
        <v/>
      </c>
      <c r="G101" s="107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IF(ISNA(VLOOKUP(D102,TAVOITTEET!B$2:D$9,2,FALSE)) = TRUE, "", VLOOKUP(D102,TAVOITTEET!B$2:D$9,2,FALSE))</f>
        <v/>
      </c>
      <c r="F102" s="41" t="str">
        <f>IF(ISNA(VLOOKUP(D102,TAVOITTEET!B$2:E$9,3,FALSE)) = TRUE, "", VLOOKUP(D102,TAVOITTEET!B$2:E$9,3,FALSE))</f>
        <v/>
      </c>
      <c r="G102" s="107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IF(ISNA(VLOOKUP(D103,TAVOITTEET!B$2:D$9,2,FALSE)) = TRUE, "", VLOOKUP(D103,TAVOITTEET!B$2:D$9,2,FALSE))</f>
        <v/>
      </c>
      <c r="F103" s="41" t="str">
        <f>IF(ISNA(VLOOKUP(D103,TAVOITTEET!B$2:E$9,3,FALSE)) = TRUE, "", VLOOKUP(D103,TAVOITTEET!B$2:E$9,3,FALSE))</f>
        <v/>
      </c>
      <c r="G103" s="107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IF(ISNA(VLOOKUP(D104,TAVOITTEET!B$2:D$9,2,FALSE)) = TRUE, "", VLOOKUP(D104,TAVOITTEET!B$2:D$9,2,FALSE))</f>
        <v/>
      </c>
      <c r="F104" s="41" t="str">
        <f>IF(ISNA(VLOOKUP(D104,TAVOITTEET!B$2:E$9,3,FALSE)) = TRUE, "", VLOOKUP(D104,TAVOITTEET!B$2:E$9,3,FALSE))</f>
        <v/>
      </c>
      <c r="G104" s="107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IF(ISNA(VLOOKUP(D105,TAVOITTEET!B$2:D$9,2,FALSE)) = TRUE, "", VLOOKUP(D105,TAVOITTEET!B$2:D$9,2,FALSE))</f>
        <v/>
      </c>
      <c r="F105" s="41" t="str">
        <f>IF(ISNA(VLOOKUP(D105,TAVOITTEET!B$2:E$9,3,FALSE)) = TRUE, "", VLOOKUP(D105,TAVOITTEET!B$2:E$9,3,FALSE))</f>
        <v/>
      </c>
      <c r="G105" s="107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IF(ISNA(VLOOKUP(D106,TAVOITTEET!B$2:D$9,2,FALSE)) = TRUE, "", VLOOKUP(D106,TAVOITTEET!B$2:D$9,2,FALSE))</f>
        <v/>
      </c>
      <c r="F106" s="41" t="str">
        <f>IF(ISNA(VLOOKUP(D106,TAVOITTEET!B$2:E$9,3,FALSE)) = TRUE, "", VLOOKUP(D106,TAVOITTEET!B$2:E$9,3,FALSE))</f>
        <v/>
      </c>
      <c r="G106" s="107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IF(ISNA(VLOOKUP(D107,TAVOITTEET!B$2:D$9,2,FALSE)) = TRUE, "", VLOOKUP(D107,TAVOITTEET!B$2:D$9,2,FALSE))</f>
        <v/>
      </c>
      <c r="F107" s="41" t="str">
        <f>IF(ISNA(VLOOKUP(D107,TAVOITTEET!B$2:E$9,3,FALSE)) = TRUE, "", VLOOKUP(D107,TAVOITTEET!B$2:E$9,3,FALSE))</f>
        <v/>
      </c>
      <c r="G107" s="107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IF(ISNA(VLOOKUP(D108,TAVOITTEET!B$2:D$9,2,FALSE)) = TRUE, "", VLOOKUP(D108,TAVOITTEET!B$2:D$9,2,FALSE))</f>
        <v/>
      </c>
      <c r="F108" s="41" t="str">
        <f>IF(ISNA(VLOOKUP(D108,TAVOITTEET!B$2:E$9,3,FALSE)) = TRUE, "", VLOOKUP(D108,TAVOITTEET!B$2:E$9,3,FALSE))</f>
        <v/>
      </c>
      <c r="G108" s="107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IF(ISNA(VLOOKUP(D109,TAVOITTEET!B$2:D$9,2,FALSE)) = TRUE, "", VLOOKUP(D109,TAVOITTEET!B$2:D$9,2,FALSE))</f>
        <v/>
      </c>
      <c r="F109" s="41" t="str">
        <f>IF(ISNA(VLOOKUP(D109,TAVOITTEET!B$2:E$9,3,FALSE)) = TRUE, "", VLOOKUP(D109,TAVOITTEET!B$2:E$9,3,FALSE))</f>
        <v/>
      </c>
      <c r="G109" s="107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IF(ISNA(VLOOKUP(D110,TAVOITTEET!B$2:D$9,2,FALSE)) = TRUE, "", VLOOKUP(D110,TAVOITTEET!B$2:D$9,2,FALSE))</f>
        <v/>
      </c>
      <c r="F110" s="41" t="str">
        <f>IF(ISNA(VLOOKUP(D110,TAVOITTEET!B$2:E$9,3,FALSE)) = TRUE, "", VLOOKUP(D110,TAVOITTEET!B$2:E$9,3,FALSE))</f>
        <v/>
      </c>
      <c r="G110" s="107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IF(ISNA(VLOOKUP(D111,TAVOITTEET!B$2:D$9,2,FALSE)) = TRUE, "", VLOOKUP(D111,TAVOITTEET!B$2:D$9,2,FALSE))</f>
        <v/>
      </c>
      <c r="F111" s="41" t="str">
        <f>IF(ISNA(VLOOKUP(D111,TAVOITTEET!B$2:E$9,3,FALSE)) = TRUE, "", VLOOKUP(D111,TAVOITTEET!B$2:E$9,3,FALSE))</f>
        <v/>
      </c>
      <c r="G111" s="107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IF(ISNA(VLOOKUP(D112,TAVOITTEET!B$2:D$9,2,FALSE)) = TRUE, "", VLOOKUP(D112,TAVOITTEET!B$2:D$9,2,FALSE))</f>
        <v/>
      </c>
      <c r="F112" s="41" t="str">
        <f>IF(ISNA(VLOOKUP(D112,TAVOITTEET!B$2:E$9,3,FALSE)) = TRUE, "", VLOOKUP(D112,TAVOITTEET!B$2:E$9,3,FALSE))</f>
        <v/>
      </c>
      <c r="G112" s="107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IF(ISNA(VLOOKUP(D113,TAVOITTEET!B$2:D$9,2,FALSE)) = TRUE, "", VLOOKUP(D113,TAVOITTEET!B$2:D$9,2,FALSE))</f>
        <v/>
      </c>
      <c r="F113" s="41" t="str">
        <f>IF(ISNA(VLOOKUP(D113,TAVOITTEET!B$2:E$9,3,FALSE)) = TRUE, "", VLOOKUP(D113,TAVOITTEET!B$2:E$9,3,FALSE))</f>
        <v/>
      </c>
      <c r="G113" s="107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IF(ISNA(VLOOKUP(D114,TAVOITTEET!B$2:D$9,2,FALSE)) = TRUE, "", VLOOKUP(D114,TAVOITTEET!B$2:D$9,2,FALSE))</f>
        <v/>
      </c>
      <c r="F114" s="41" t="str">
        <f>IF(ISNA(VLOOKUP(D114,TAVOITTEET!B$2:E$9,3,FALSE)) = TRUE, "", VLOOKUP(D114,TAVOITTEET!B$2:E$9,3,FALSE))</f>
        <v/>
      </c>
      <c r="G114" s="107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IF(ISNA(VLOOKUP(D115,TAVOITTEET!B$2:D$9,2,FALSE)) = TRUE, "", VLOOKUP(D115,TAVOITTEET!B$2:D$9,2,FALSE))</f>
        <v/>
      </c>
      <c r="F115" s="41" t="str">
        <f>IF(ISNA(VLOOKUP(D115,TAVOITTEET!B$2:E$9,3,FALSE)) = TRUE, "", VLOOKUP(D115,TAVOITTEET!B$2:E$9,3,FALSE))</f>
        <v/>
      </c>
      <c r="G115" s="107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IF(ISNA(VLOOKUP(D116,TAVOITTEET!B$2:D$9,2,FALSE)) = TRUE, "", VLOOKUP(D116,TAVOITTEET!B$2:D$9,2,FALSE))</f>
        <v/>
      </c>
      <c r="F116" s="41" t="str">
        <f>IF(ISNA(VLOOKUP(D116,TAVOITTEET!B$2:E$9,3,FALSE)) = TRUE, "", VLOOKUP(D116,TAVOITTEET!B$2:E$9,3,FALSE))</f>
        <v/>
      </c>
      <c r="G116" s="107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IF(ISNA(VLOOKUP(D117,TAVOITTEET!B$2:D$9,2,FALSE)) = TRUE, "", VLOOKUP(D117,TAVOITTEET!B$2:D$9,2,FALSE))</f>
        <v/>
      </c>
      <c r="F117" s="41" t="str">
        <f>IF(ISNA(VLOOKUP(D117,TAVOITTEET!B$2:E$9,3,FALSE)) = TRUE, "", VLOOKUP(D117,TAVOITTEET!B$2:E$9,3,FALSE))</f>
        <v/>
      </c>
      <c r="G117" s="107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IF(ISNA(VLOOKUP(D118,TAVOITTEET!B$2:D$9,2,FALSE)) = TRUE, "", VLOOKUP(D118,TAVOITTEET!B$2:D$9,2,FALSE))</f>
        <v/>
      </c>
      <c r="F118" s="41" t="str">
        <f>IF(ISNA(VLOOKUP(D118,TAVOITTEET!B$2:E$9,3,FALSE)) = TRUE, "", VLOOKUP(D118,TAVOITTEET!B$2:E$9,3,FALSE))</f>
        <v/>
      </c>
      <c r="G118" s="107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IF(ISNA(VLOOKUP(D119,TAVOITTEET!B$2:D$9,2,FALSE)) = TRUE, "", VLOOKUP(D119,TAVOITTEET!B$2:D$9,2,FALSE))</f>
        <v/>
      </c>
      <c r="F119" s="41" t="str">
        <f>IF(ISNA(VLOOKUP(D119,TAVOITTEET!B$2:E$9,3,FALSE)) = TRUE, "", VLOOKUP(D119,TAVOITTEET!B$2:E$9,3,FALSE))</f>
        <v/>
      </c>
      <c r="G119" s="107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IF(ISNA(VLOOKUP(D120,TAVOITTEET!B$2:D$9,2,FALSE)) = TRUE, "", VLOOKUP(D120,TAVOITTEET!B$2:D$9,2,FALSE))</f>
        <v/>
      </c>
      <c r="F120" s="41" t="str">
        <f>IF(ISNA(VLOOKUP(D120,TAVOITTEET!B$2:E$9,3,FALSE)) = TRUE, "", VLOOKUP(D120,TAVOITTEET!B$2:E$9,3,FALSE))</f>
        <v/>
      </c>
      <c r="G120" s="107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IF(ISNA(VLOOKUP(D121,TAVOITTEET!B$2:D$9,2,FALSE)) = TRUE, "", VLOOKUP(D121,TAVOITTEET!B$2:D$9,2,FALSE))</f>
        <v/>
      </c>
      <c r="F121" s="41" t="str">
        <f>IF(ISNA(VLOOKUP(D121,TAVOITTEET!B$2:E$9,3,FALSE)) = TRUE, "", VLOOKUP(D121,TAVOITTEET!B$2:E$9,3,FALSE))</f>
        <v/>
      </c>
      <c r="G121" s="107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IF(ISNA(VLOOKUP(D122,TAVOITTEET!B$2:D$9,2,FALSE)) = TRUE, "", VLOOKUP(D122,TAVOITTEET!B$2:D$9,2,FALSE))</f>
        <v/>
      </c>
      <c r="F122" s="41" t="str">
        <f>IF(ISNA(VLOOKUP(D122,TAVOITTEET!B$2:E$9,3,FALSE)) = TRUE, "", VLOOKUP(D122,TAVOITTEET!B$2:E$9,3,FALSE))</f>
        <v/>
      </c>
      <c r="G122" s="107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IF(ISNA(VLOOKUP(D123,TAVOITTEET!B$2:D$9,2,FALSE)) = TRUE, "", VLOOKUP(D123,TAVOITTEET!B$2:D$9,2,FALSE))</f>
        <v/>
      </c>
      <c r="F123" s="41" t="str">
        <f>IF(ISNA(VLOOKUP(D123,TAVOITTEET!B$2:E$9,3,FALSE)) = TRUE, "", VLOOKUP(D123,TAVOITTEET!B$2:E$9,3,FALSE))</f>
        <v/>
      </c>
      <c r="G123" s="107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IF(ISNA(VLOOKUP(D124,TAVOITTEET!B$2:D$9,2,FALSE)) = TRUE, "", VLOOKUP(D124,TAVOITTEET!B$2:D$9,2,FALSE))</f>
        <v/>
      </c>
      <c r="F124" s="41" t="str">
        <f>IF(ISNA(VLOOKUP(D124,TAVOITTEET!B$2:E$9,3,FALSE)) = TRUE, "", VLOOKUP(D124,TAVOITTEET!B$2:E$9,3,FALSE))</f>
        <v/>
      </c>
      <c r="G124" s="107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IF(ISNA(VLOOKUP(D125,TAVOITTEET!B$2:D$9,2,FALSE)) = TRUE, "", VLOOKUP(D125,TAVOITTEET!B$2:D$9,2,FALSE))</f>
        <v/>
      </c>
      <c r="F125" s="41" t="str">
        <f>IF(ISNA(VLOOKUP(D125,TAVOITTEET!B$2:E$9,3,FALSE)) = TRUE, "", VLOOKUP(D125,TAVOITTEET!B$2:E$9,3,FALSE))</f>
        <v/>
      </c>
      <c r="G125" s="107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IF(ISNA(VLOOKUP(D126,TAVOITTEET!B$2:D$9,2,FALSE)) = TRUE, "", VLOOKUP(D126,TAVOITTEET!B$2:D$9,2,FALSE))</f>
        <v/>
      </c>
      <c r="F126" s="41" t="str">
        <f>IF(ISNA(VLOOKUP(D126,TAVOITTEET!B$2:E$9,3,FALSE)) = TRUE, "", VLOOKUP(D126,TAVOITTEET!B$2:E$9,3,FALSE))</f>
        <v/>
      </c>
      <c r="G126" s="107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IF(ISNA(VLOOKUP(D127,TAVOITTEET!B$2:D$9,2,FALSE)) = TRUE, "", VLOOKUP(D127,TAVOITTEET!B$2:D$9,2,FALSE))</f>
        <v/>
      </c>
      <c r="F127" s="41" t="str">
        <f>IF(ISNA(VLOOKUP(D127,TAVOITTEET!B$2:E$9,3,FALSE)) = TRUE, "", VLOOKUP(D127,TAVOITTEET!B$2:E$9,3,FALSE))</f>
        <v/>
      </c>
      <c r="G127" s="107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IF(ISNA(VLOOKUP(D128,TAVOITTEET!B$2:D$9,2,FALSE)) = TRUE, "", VLOOKUP(D128,TAVOITTEET!B$2:D$9,2,FALSE))</f>
        <v/>
      </c>
      <c r="F128" s="41" t="str">
        <f>IF(ISNA(VLOOKUP(D128,TAVOITTEET!B$2:E$9,3,FALSE)) = TRUE, "", VLOOKUP(D128,TAVOITTEET!B$2:E$9,3,FALSE))</f>
        <v/>
      </c>
      <c r="G128" s="107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IF(ISNA(VLOOKUP(D129,TAVOITTEET!B$2:D$9,2,FALSE)) = TRUE, "", VLOOKUP(D129,TAVOITTEET!B$2:D$9,2,FALSE))</f>
        <v/>
      </c>
      <c r="F129" s="41" t="str">
        <f>IF(ISNA(VLOOKUP(D129,TAVOITTEET!B$2:E$9,3,FALSE)) = TRUE, "", VLOOKUP(D129,TAVOITTEET!B$2:E$9,3,FALSE))</f>
        <v/>
      </c>
      <c r="G129" s="107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IF(ISNA(VLOOKUP(D130,TAVOITTEET!B$2:D$9,2,FALSE)) = TRUE, "", VLOOKUP(D130,TAVOITTEET!B$2:D$9,2,FALSE))</f>
        <v/>
      </c>
      <c r="F130" s="41" t="str">
        <f>IF(ISNA(VLOOKUP(D130,TAVOITTEET!B$2:E$9,3,FALSE)) = TRUE, "", VLOOKUP(D130,TAVOITTEET!B$2:E$9,3,FALSE))</f>
        <v/>
      </c>
      <c r="G130" s="107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IF(ISNA(VLOOKUP(D131,TAVOITTEET!B$2:D$9,2,FALSE)) = TRUE, "", VLOOKUP(D131,TAVOITTEET!B$2:D$9,2,FALSE))</f>
        <v/>
      </c>
      <c r="F131" s="41" t="str">
        <f>IF(ISNA(VLOOKUP(D131,TAVOITTEET!B$2:E$9,3,FALSE)) = TRUE, "", VLOOKUP(D131,TAVOITTEET!B$2:E$9,3,FALSE))</f>
        <v/>
      </c>
      <c r="G131" s="107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IF(ISNA(VLOOKUP(D132,TAVOITTEET!B$2:D$9,2,FALSE)) = TRUE, "", VLOOKUP(D132,TAVOITTEET!B$2:D$9,2,FALSE))</f>
        <v/>
      </c>
      <c r="F132" s="41" t="str">
        <f>IF(ISNA(VLOOKUP(D132,TAVOITTEET!B$2:E$9,3,FALSE)) = TRUE, "", VLOOKUP(D132,TAVOITTEET!B$2:E$9,3,FALSE))</f>
        <v/>
      </c>
      <c r="G132" s="107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IF(ISNA(VLOOKUP(D133,TAVOITTEET!B$2:D$9,2,FALSE)) = TRUE, "", VLOOKUP(D133,TAVOITTEET!B$2:D$9,2,FALSE))</f>
        <v/>
      </c>
      <c r="F133" s="41" t="str">
        <f>IF(ISNA(VLOOKUP(D133,TAVOITTEET!B$2:E$9,3,FALSE)) = TRUE, "", VLOOKUP(D133,TAVOITTEET!B$2:E$9,3,FALSE))</f>
        <v/>
      </c>
      <c r="G133" s="107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IF(ISNA(VLOOKUP(D134,TAVOITTEET!B$2:D$9,2,FALSE)) = TRUE, "", VLOOKUP(D134,TAVOITTEET!B$2:D$9,2,FALSE))</f>
        <v/>
      </c>
      <c r="F134" s="41" t="str">
        <f>IF(ISNA(VLOOKUP(D134,TAVOITTEET!B$2:E$9,3,FALSE)) = TRUE, "", VLOOKUP(D134,TAVOITTEET!B$2:E$9,3,FALSE))</f>
        <v/>
      </c>
      <c r="G134" s="107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IF(ISNA(VLOOKUP(D135,TAVOITTEET!B$2:D$9,2,FALSE)) = TRUE, "", VLOOKUP(D135,TAVOITTEET!B$2:D$9,2,FALSE))</f>
        <v/>
      </c>
      <c r="F135" s="41" t="str">
        <f>IF(ISNA(VLOOKUP(D135,TAVOITTEET!B$2:E$9,3,FALSE)) = TRUE, "", VLOOKUP(D135,TAVOITTEET!B$2:E$9,3,FALSE))</f>
        <v/>
      </c>
      <c r="G135" s="107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IF(ISNA(VLOOKUP(D136,TAVOITTEET!B$2:D$9,2,FALSE)) = TRUE, "", VLOOKUP(D136,TAVOITTEET!B$2:D$9,2,FALSE))</f>
        <v/>
      </c>
      <c r="F136" s="41" t="str">
        <f>IF(ISNA(VLOOKUP(D136,TAVOITTEET!B$2:E$9,3,FALSE)) = TRUE, "", VLOOKUP(D136,TAVOITTEET!B$2:E$9,3,FALSE))</f>
        <v/>
      </c>
      <c r="G136" s="107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IF(ISNA(VLOOKUP(D137,TAVOITTEET!B$2:D$9,2,FALSE)) = TRUE, "", VLOOKUP(D137,TAVOITTEET!B$2:D$9,2,FALSE))</f>
        <v/>
      </c>
      <c r="F137" s="41" t="str">
        <f>IF(ISNA(VLOOKUP(D137,TAVOITTEET!B$2:E$9,3,FALSE)) = TRUE, "", VLOOKUP(D137,TAVOITTEET!B$2:E$9,3,FALSE))</f>
        <v/>
      </c>
      <c r="G137" s="107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IF(ISNA(VLOOKUP(D138,TAVOITTEET!B$2:D$9,2,FALSE)) = TRUE, "", VLOOKUP(D138,TAVOITTEET!B$2:D$9,2,FALSE))</f>
        <v/>
      </c>
      <c r="F138" s="41" t="str">
        <f>IF(ISNA(VLOOKUP(D138,TAVOITTEET!B$2:E$9,3,FALSE)) = TRUE, "", VLOOKUP(D138,TAVOITTEET!B$2:E$9,3,FALSE))</f>
        <v/>
      </c>
      <c r="G138" s="107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IF(ISNA(VLOOKUP(D139,TAVOITTEET!B$2:D$9,2,FALSE)) = TRUE, "", VLOOKUP(D139,TAVOITTEET!B$2:D$9,2,FALSE))</f>
        <v/>
      </c>
      <c r="F139" s="41" t="str">
        <f>IF(ISNA(VLOOKUP(D139,TAVOITTEET!B$2:E$9,3,FALSE)) = TRUE, "", VLOOKUP(D139,TAVOITTEET!B$2:E$9,3,FALSE))</f>
        <v/>
      </c>
      <c r="G139" s="107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IF(ISNA(VLOOKUP(D140,TAVOITTEET!B$2:D$9,2,FALSE)) = TRUE, "", VLOOKUP(D140,TAVOITTEET!B$2:D$9,2,FALSE))</f>
        <v/>
      </c>
      <c r="F140" s="41" t="str">
        <f>IF(ISNA(VLOOKUP(D140,TAVOITTEET!B$2:E$9,3,FALSE)) = TRUE, "", VLOOKUP(D140,TAVOITTEET!B$2:E$9,3,FALSE))</f>
        <v/>
      </c>
      <c r="G140" s="107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IF(ISNA(VLOOKUP(D141,TAVOITTEET!B$2:D$9,2,FALSE)) = TRUE, "", VLOOKUP(D141,TAVOITTEET!B$2:D$9,2,FALSE))</f>
        <v/>
      </c>
      <c r="F141" s="41" t="str">
        <f>IF(ISNA(VLOOKUP(D141,TAVOITTEET!B$2:E$9,3,FALSE)) = TRUE, "", VLOOKUP(D141,TAVOITTEET!B$2:E$9,3,FALSE))</f>
        <v/>
      </c>
      <c r="G141" s="107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IF(ISNA(VLOOKUP(D142,TAVOITTEET!B$2:D$9,2,FALSE)) = TRUE, "", VLOOKUP(D142,TAVOITTEET!B$2:D$9,2,FALSE))</f>
        <v/>
      </c>
      <c r="F142" s="41" t="str">
        <f>IF(ISNA(VLOOKUP(D142,TAVOITTEET!B$2:E$9,3,FALSE)) = TRUE, "", VLOOKUP(D142,TAVOITTEET!B$2:E$9,3,FALSE))</f>
        <v/>
      </c>
      <c r="G142" s="107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IF(ISNA(VLOOKUP(D143,TAVOITTEET!B$2:D$9,2,FALSE)) = TRUE, "", VLOOKUP(D143,TAVOITTEET!B$2:D$9,2,FALSE))</f>
        <v/>
      </c>
      <c r="F143" s="41" t="str">
        <f>IF(ISNA(VLOOKUP(D143,TAVOITTEET!B$2:E$9,3,FALSE)) = TRUE, "", VLOOKUP(D143,TAVOITTEET!B$2:E$9,3,FALSE))</f>
        <v/>
      </c>
      <c r="G143" s="107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IF(ISNA(VLOOKUP(D144,TAVOITTEET!B$2:D$9,2,FALSE)) = TRUE, "", VLOOKUP(D144,TAVOITTEET!B$2:D$9,2,FALSE))</f>
        <v/>
      </c>
      <c r="F144" s="41" t="str">
        <f>IF(ISNA(VLOOKUP(D144,TAVOITTEET!B$2:E$9,3,FALSE)) = TRUE, "", VLOOKUP(D144,TAVOITTEET!B$2:E$9,3,FALSE))</f>
        <v/>
      </c>
      <c r="G144" s="107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IF(ISNA(VLOOKUP(D145,TAVOITTEET!B$2:D$9,2,FALSE)) = TRUE, "", VLOOKUP(D145,TAVOITTEET!B$2:D$9,2,FALSE))</f>
        <v/>
      </c>
      <c r="F145" s="41" t="str">
        <f>IF(ISNA(VLOOKUP(D145,TAVOITTEET!B$2:E$9,3,FALSE)) = TRUE, "", VLOOKUP(D145,TAVOITTEET!B$2:E$9,3,FALSE))</f>
        <v/>
      </c>
      <c r="G145" s="107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IF(ISNA(VLOOKUP(D146,TAVOITTEET!B$2:D$9,2,FALSE)) = TRUE, "", VLOOKUP(D146,TAVOITTEET!B$2:D$9,2,FALSE))</f>
        <v/>
      </c>
      <c r="F146" s="41" t="str">
        <f>IF(ISNA(VLOOKUP(D146,TAVOITTEET!B$2:E$9,3,FALSE)) = TRUE, "", VLOOKUP(D146,TAVOITTEET!B$2:E$9,3,FALSE))</f>
        <v/>
      </c>
      <c r="G146" s="107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IF(ISNA(VLOOKUP(D147,TAVOITTEET!B$2:D$9,2,FALSE)) = TRUE, "", VLOOKUP(D147,TAVOITTEET!B$2:D$9,2,FALSE))</f>
        <v/>
      </c>
      <c r="F147" s="41" t="str">
        <f>IF(ISNA(VLOOKUP(D147,TAVOITTEET!B$2:E$9,3,FALSE)) = TRUE, "", VLOOKUP(D147,TAVOITTEET!B$2:E$9,3,FALSE))</f>
        <v/>
      </c>
      <c r="G147" s="107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IF(ISNA(VLOOKUP(D148,TAVOITTEET!B$2:D$9,2,FALSE)) = TRUE, "", VLOOKUP(D148,TAVOITTEET!B$2:D$9,2,FALSE))</f>
        <v/>
      </c>
      <c r="F148" s="41" t="str">
        <f>IF(ISNA(VLOOKUP(D148,TAVOITTEET!B$2:E$9,3,FALSE)) = TRUE, "", VLOOKUP(D148,TAVOITTEET!B$2:E$9,3,FALSE))</f>
        <v/>
      </c>
      <c r="G148" s="107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IF(ISNA(VLOOKUP(D149,TAVOITTEET!B$2:D$9,2,FALSE)) = TRUE, "", VLOOKUP(D149,TAVOITTEET!B$2:D$9,2,FALSE))</f>
        <v/>
      </c>
      <c r="F149" s="41" t="str">
        <f>IF(ISNA(VLOOKUP(D149,TAVOITTEET!B$2:E$9,3,FALSE)) = TRUE, "", VLOOKUP(D149,TAVOITTEET!B$2:E$9,3,FALSE))</f>
        <v/>
      </c>
      <c r="G149" s="107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IF(ISNA(VLOOKUP(D150,TAVOITTEET!B$2:D$9,2,FALSE)) = TRUE, "", VLOOKUP(D150,TAVOITTEET!B$2:D$9,2,FALSE))</f>
        <v/>
      </c>
      <c r="F150" s="41" t="str">
        <f>IF(ISNA(VLOOKUP(D150,TAVOITTEET!B$2:E$9,3,FALSE)) = TRUE, "", VLOOKUP(D150,TAVOITTEET!B$2:E$9,3,FALSE))</f>
        <v/>
      </c>
      <c r="G150" s="107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IF(ISNA(VLOOKUP(D151,TAVOITTEET!B$2:D$9,2,FALSE)) = TRUE, "", VLOOKUP(D151,TAVOITTEET!B$2:D$9,2,FALSE))</f>
        <v/>
      </c>
      <c r="F151" s="41" t="str">
        <f>IF(ISNA(VLOOKUP(D151,TAVOITTEET!B$2:E$9,3,FALSE)) = TRUE, "", VLOOKUP(D151,TAVOITTEET!B$2:E$9,3,FALSE))</f>
        <v/>
      </c>
      <c r="G151" s="107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IF(ISNA(VLOOKUP(D152,TAVOITTEET!B$2:D$9,2,FALSE)) = TRUE, "", VLOOKUP(D152,TAVOITTEET!B$2:D$9,2,FALSE))</f>
        <v/>
      </c>
      <c r="F152" s="41" t="str">
        <f>IF(ISNA(VLOOKUP(D152,TAVOITTEET!B$2:E$9,3,FALSE)) = TRUE, "", VLOOKUP(D152,TAVOITTEET!B$2:E$9,3,FALSE))</f>
        <v/>
      </c>
      <c r="G152" s="107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IF(ISNA(VLOOKUP(D153,TAVOITTEET!B$2:D$9,2,FALSE)) = TRUE, "", VLOOKUP(D153,TAVOITTEET!B$2:D$9,2,FALSE))</f>
        <v/>
      </c>
      <c r="F153" s="41" t="str">
        <f>IF(ISNA(VLOOKUP(D153,TAVOITTEET!B$2:E$9,3,FALSE)) = TRUE, "", VLOOKUP(D153,TAVOITTEET!B$2:E$9,3,FALSE))</f>
        <v/>
      </c>
      <c r="G153" s="107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IF(ISNA(VLOOKUP(D154,TAVOITTEET!B$2:D$9,2,FALSE)) = TRUE, "", VLOOKUP(D154,TAVOITTEET!B$2:D$9,2,FALSE))</f>
        <v/>
      </c>
      <c r="F154" s="41" t="str">
        <f>IF(ISNA(VLOOKUP(D154,TAVOITTEET!B$2:E$9,3,FALSE)) = TRUE, "", VLOOKUP(D154,TAVOITTEET!B$2:E$9,3,FALSE))</f>
        <v/>
      </c>
      <c r="G154" s="107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IF(ISNA(VLOOKUP(D155,TAVOITTEET!B$2:D$9,2,FALSE)) = TRUE, "", VLOOKUP(D155,TAVOITTEET!B$2:D$9,2,FALSE))</f>
        <v/>
      </c>
      <c r="F155" s="41" t="str">
        <f>IF(ISNA(VLOOKUP(D155,TAVOITTEET!B$2:E$9,3,FALSE)) = TRUE, "", VLOOKUP(D155,TAVOITTEET!B$2:E$9,3,FALSE))</f>
        <v/>
      </c>
      <c r="G155" s="107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IF(ISNA(VLOOKUP(D156,TAVOITTEET!B$2:D$9,2,FALSE)) = TRUE, "", VLOOKUP(D156,TAVOITTEET!B$2:D$9,2,FALSE))</f>
        <v/>
      </c>
      <c r="F156" s="41" t="str">
        <f>IF(ISNA(VLOOKUP(D156,TAVOITTEET!B$2:E$9,3,FALSE)) = TRUE, "", VLOOKUP(D156,TAVOITTEET!B$2:E$9,3,FALSE))</f>
        <v/>
      </c>
      <c r="G156" s="107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IF(ISNA(VLOOKUP(D157,TAVOITTEET!B$2:D$9,2,FALSE)) = TRUE, "", VLOOKUP(D157,TAVOITTEET!B$2:D$9,2,FALSE))</f>
        <v/>
      </c>
      <c r="F157" s="41" t="str">
        <f>IF(ISNA(VLOOKUP(D157,TAVOITTEET!B$2:E$9,3,FALSE)) = TRUE, "", VLOOKUP(D157,TAVOITTEET!B$2:E$9,3,FALSE))</f>
        <v/>
      </c>
      <c r="G157" s="107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IF(ISNA(VLOOKUP(D158,TAVOITTEET!B$2:D$9,2,FALSE)) = TRUE, "", VLOOKUP(D158,TAVOITTEET!B$2:D$9,2,FALSE))</f>
        <v/>
      </c>
      <c r="F158" s="41" t="str">
        <f>IF(ISNA(VLOOKUP(D158,TAVOITTEET!B$2:E$9,3,FALSE)) = TRUE, "", VLOOKUP(D158,TAVOITTEET!B$2:E$9,3,FALSE))</f>
        <v/>
      </c>
      <c r="G158" s="107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IF(ISNA(VLOOKUP(D159,TAVOITTEET!B$2:D$9,2,FALSE)) = TRUE, "", VLOOKUP(D159,TAVOITTEET!B$2:D$9,2,FALSE))</f>
        <v/>
      </c>
      <c r="F159" s="41" t="str">
        <f>IF(ISNA(VLOOKUP(D159,TAVOITTEET!B$2:E$9,3,FALSE)) = TRUE, "", VLOOKUP(D159,TAVOITTEET!B$2:E$9,3,FALSE))</f>
        <v/>
      </c>
      <c r="G159" s="107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IF(ISNA(VLOOKUP(D160,TAVOITTEET!B$2:D$9,2,FALSE)) = TRUE, "", VLOOKUP(D160,TAVOITTEET!B$2:D$9,2,FALSE))</f>
        <v/>
      </c>
      <c r="F160" s="41" t="str">
        <f>IF(ISNA(VLOOKUP(D160,TAVOITTEET!B$2:E$9,3,FALSE)) = TRUE, "", VLOOKUP(D160,TAVOITTEET!B$2:E$9,3,FALSE))</f>
        <v/>
      </c>
      <c r="G160" s="107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IF(ISNA(VLOOKUP(D161,TAVOITTEET!B$2:D$9,2,FALSE)) = TRUE, "", VLOOKUP(D161,TAVOITTEET!B$2:D$9,2,FALSE))</f>
        <v/>
      </c>
      <c r="F161" s="41" t="str">
        <f>IF(ISNA(VLOOKUP(D161,TAVOITTEET!B$2:E$9,3,FALSE)) = TRUE, "", VLOOKUP(D161,TAVOITTEET!B$2:E$9,3,FALSE))</f>
        <v/>
      </c>
      <c r="G161" s="107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IF(ISNA(VLOOKUP(D162,TAVOITTEET!B$2:D$9,2,FALSE)) = TRUE, "", VLOOKUP(D162,TAVOITTEET!B$2:D$9,2,FALSE))</f>
        <v/>
      </c>
      <c r="F162" s="41" t="str">
        <f>IF(ISNA(VLOOKUP(D162,TAVOITTEET!B$2:E$9,3,FALSE)) = TRUE, "", VLOOKUP(D162,TAVOITTEET!B$2:E$9,3,FALSE))</f>
        <v/>
      </c>
      <c r="G162" s="107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IF(ISNA(VLOOKUP(D163,TAVOITTEET!B$2:D$9,2,FALSE)) = TRUE, "", VLOOKUP(D163,TAVOITTEET!B$2:D$9,2,FALSE))</f>
        <v/>
      </c>
      <c r="F163" s="41" t="str">
        <f>IF(ISNA(VLOOKUP(D163,TAVOITTEET!B$2:E$9,3,FALSE)) = TRUE, "", VLOOKUP(D163,TAVOITTEET!B$2:E$9,3,FALSE))</f>
        <v/>
      </c>
      <c r="G163" s="107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IF(ISNA(VLOOKUP(D164,TAVOITTEET!B$2:D$9,2,FALSE)) = TRUE, "", VLOOKUP(D164,TAVOITTEET!B$2:D$9,2,FALSE))</f>
        <v/>
      </c>
      <c r="F164" s="41" t="str">
        <f>IF(ISNA(VLOOKUP(D164,TAVOITTEET!B$2:E$9,3,FALSE)) = TRUE, "", VLOOKUP(D164,TAVOITTEET!B$2:E$9,3,FALSE))</f>
        <v/>
      </c>
      <c r="G164" s="107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IF(ISNA(VLOOKUP(D165,TAVOITTEET!B$2:D$9,2,FALSE)) = TRUE, "", VLOOKUP(D165,TAVOITTEET!B$2:D$9,2,FALSE))</f>
        <v/>
      </c>
      <c r="F165" s="41" t="str">
        <f>IF(ISNA(VLOOKUP(D165,TAVOITTEET!B$2:E$9,3,FALSE)) = TRUE, "", VLOOKUP(D165,TAVOITTEET!B$2:E$9,3,FALSE))</f>
        <v/>
      </c>
      <c r="G165" s="107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IF(ISNA(VLOOKUP(D166,TAVOITTEET!B$2:D$9,2,FALSE)) = TRUE, "", VLOOKUP(D166,TAVOITTEET!B$2:D$9,2,FALSE))</f>
        <v/>
      </c>
      <c r="F166" s="41" t="str">
        <f>IF(ISNA(VLOOKUP(D166,TAVOITTEET!B$2:E$9,3,FALSE)) = TRUE, "", VLOOKUP(D166,TAVOITTEET!B$2:E$9,3,FALSE))</f>
        <v/>
      </c>
      <c r="G166" s="107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IF(ISNA(VLOOKUP(D167,TAVOITTEET!B$2:D$9,2,FALSE)) = TRUE, "", VLOOKUP(D167,TAVOITTEET!B$2:D$9,2,FALSE))</f>
        <v/>
      </c>
      <c r="F167" s="41" t="str">
        <f>IF(ISNA(VLOOKUP(D167,TAVOITTEET!B$2:E$9,3,FALSE)) = TRUE, "", VLOOKUP(D167,TAVOITTEET!B$2:E$9,3,FALSE))</f>
        <v/>
      </c>
      <c r="G167" s="107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IF(ISNA(VLOOKUP(D168,TAVOITTEET!B$2:D$9,2,FALSE)) = TRUE, "", VLOOKUP(D168,TAVOITTEET!B$2:D$9,2,FALSE))</f>
        <v/>
      </c>
      <c r="F168" s="41" t="str">
        <f>IF(ISNA(VLOOKUP(D168,TAVOITTEET!B$2:E$9,3,FALSE)) = TRUE, "", VLOOKUP(D168,TAVOITTEET!B$2:E$9,3,FALSE))</f>
        <v/>
      </c>
      <c r="G168" s="107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IF(ISNA(VLOOKUP(D169,TAVOITTEET!B$2:D$9,2,FALSE)) = TRUE, "", VLOOKUP(D169,TAVOITTEET!B$2:D$9,2,FALSE))</f>
        <v/>
      </c>
      <c r="F169" s="41" t="str">
        <f>IF(ISNA(VLOOKUP(D169,TAVOITTEET!B$2:E$9,3,FALSE)) = TRUE, "", VLOOKUP(D169,TAVOITTEET!B$2:E$9,3,FALSE))</f>
        <v/>
      </c>
      <c r="G169" s="107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IF(ISNA(VLOOKUP(D170,TAVOITTEET!B$2:D$9,2,FALSE)) = TRUE, "", VLOOKUP(D170,TAVOITTEET!B$2:D$9,2,FALSE))</f>
        <v/>
      </c>
      <c r="F170" s="41" t="str">
        <f>IF(ISNA(VLOOKUP(D170,TAVOITTEET!B$2:E$9,3,FALSE)) = TRUE, "", VLOOKUP(D170,TAVOITTEET!B$2:E$9,3,FALSE))</f>
        <v/>
      </c>
      <c r="G170" s="107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IF(ISNA(VLOOKUP(D171,TAVOITTEET!B$2:D$9,2,FALSE)) = TRUE, "", VLOOKUP(D171,TAVOITTEET!B$2:D$9,2,FALSE))</f>
        <v/>
      </c>
      <c r="F171" s="41" t="str">
        <f>IF(ISNA(VLOOKUP(D171,TAVOITTEET!B$2:E$9,3,FALSE)) = TRUE, "", VLOOKUP(D171,TAVOITTEET!B$2:E$9,3,FALSE))</f>
        <v/>
      </c>
      <c r="G171" s="107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IF(ISNA(VLOOKUP(D172,TAVOITTEET!B$2:D$9,2,FALSE)) = TRUE, "", VLOOKUP(D172,TAVOITTEET!B$2:D$9,2,FALSE))</f>
        <v/>
      </c>
      <c r="F172" s="41" t="str">
        <f>IF(ISNA(VLOOKUP(D172,TAVOITTEET!B$2:E$9,3,FALSE)) = TRUE, "", VLOOKUP(D172,TAVOITTEET!B$2:E$9,3,FALSE))</f>
        <v/>
      </c>
      <c r="G172" s="107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IF(ISNA(VLOOKUP(D173,TAVOITTEET!B$2:D$9,2,FALSE)) = TRUE, "", VLOOKUP(D173,TAVOITTEET!B$2:D$9,2,FALSE))</f>
        <v/>
      </c>
      <c r="F173" s="41" t="str">
        <f>IF(ISNA(VLOOKUP(D173,TAVOITTEET!B$2:E$9,3,FALSE)) = TRUE, "", VLOOKUP(D173,TAVOITTEET!B$2:E$9,3,FALSE))</f>
        <v/>
      </c>
      <c r="G173" s="107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IF(ISNA(VLOOKUP(D174,TAVOITTEET!B$2:D$9,2,FALSE)) = TRUE, "", VLOOKUP(D174,TAVOITTEET!B$2:D$9,2,FALSE))</f>
        <v/>
      </c>
      <c r="F174" s="41" t="str">
        <f>IF(ISNA(VLOOKUP(D174,TAVOITTEET!B$2:E$9,3,FALSE)) = TRUE, "", VLOOKUP(D174,TAVOITTEET!B$2:E$9,3,FALSE))</f>
        <v/>
      </c>
      <c r="G174" s="107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IF(ISNA(VLOOKUP(D175,TAVOITTEET!B$2:D$9,2,FALSE)) = TRUE, "", VLOOKUP(D175,TAVOITTEET!B$2:D$9,2,FALSE))</f>
        <v/>
      </c>
      <c r="F175" s="41" t="str">
        <f>IF(ISNA(VLOOKUP(D175,TAVOITTEET!B$2:E$9,3,FALSE)) = TRUE, "", VLOOKUP(D175,TAVOITTEET!B$2:E$9,3,FALSE))</f>
        <v/>
      </c>
      <c r="G175" s="107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IF(ISNA(VLOOKUP(D176,TAVOITTEET!B$2:D$9,2,FALSE)) = TRUE, "", VLOOKUP(D176,TAVOITTEET!B$2:D$9,2,FALSE))</f>
        <v/>
      </c>
      <c r="F176" s="41" t="str">
        <f>IF(ISNA(VLOOKUP(D176,TAVOITTEET!B$2:E$9,3,FALSE)) = TRUE, "", VLOOKUP(D176,TAVOITTEET!B$2:E$9,3,FALSE))</f>
        <v/>
      </c>
      <c r="G176" s="107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IF(ISNA(VLOOKUP(D177,TAVOITTEET!B$2:D$9,2,FALSE)) = TRUE, "", VLOOKUP(D177,TAVOITTEET!B$2:D$9,2,FALSE))</f>
        <v/>
      </c>
      <c r="F177" s="41" t="str">
        <f>IF(ISNA(VLOOKUP(D177,TAVOITTEET!B$2:E$9,3,FALSE)) = TRUE, "", VLOOKUP(D177,TAVOITTEET!B$2:E$9,3,FALSE))</f>
        <v/>
      </c>
      <c r="G177" s="107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IF(ISNA(VLOOKUP(D178,TAVOITTEET!B$2:D$9,2,FALSE)) = TRUE, "", VLOOKUP(D178,TAVOITTEET!B$2:D$9,2,FALSE))</f>
        <v/>
      </c>
      <c r="F178" s="41" t="str">
        <f>IF(ISNA(VLOOKUP(D178,TAVOITTEET!B$2:E$9,3,FALSE)) = TRUE, "", VLOOKUP(D178,TAVOITTEET!B$2:E$9,3,FALSE))</f>
        <v/>
      </c>
      <c r="G178" s="107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IF(ISNA(VLOOKUP(D179,TAVOITTEET!B$2:D$9,2,FALSE)) = TRUE, "", VLOOKUP(D179,TAVOITTEET!B$2:D$9,2,FALSE))</f>
        <v/>
      </c>
      <c r="F179" s="41" t="str">
        <f>IF(ISNA(VLOOKUP(D179,TAVOITTEET!B$2:E$9,3,FALSE)) = TRUE, "", VLOOKUP(D179,TAVOITTEET!B$2:E$9,3,FALSE))</f>
        <v/>
      </c>
      <c r="G179" s="107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IF(ISNA(VLOOKUP(D180,TAVOITTEET!B$2:D$9,2,FALSE)) = TRUE, "", VLOOKUP(D180,TAVOITTEET!B$2:D$9,2,FALSE))</f>
        <v/>
      </c>
      <c r="F180" s="41" t="str">
        <f>IF(ISNA(VLOOKUP(D180,TAVOITTEET!B$2:E$9,3,FALSE)) = TRUE, "", VLOOKUP(D180,TAVOITTEET!B$2:E$9,3,FALSE))</f>
        <v/>
      </c>
      <c r="G180" s="107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IF(ISNA(VLOOKUP(D181,TAVOITTEET!B$2:D$9,2,FALSE)) = TRUE, "", VLOOKUP(D181,TAVOITTEET!B$2:D$9,2,FALSE))</f>
        <v/>
      </c>
      <c r="F181" s="41" t="str">
        <f>IF(ISNA(VLOOKUP(D181,TAVOITTEET!B$2:E$9,3,FALSE)) = TRUE, "", VLOOKUP(D181,TAVOITTEET!B$2:E$9,3,FALSE))</f>
        <v/>
      </c>
      <c r="G181" s="107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IF(ISNA(VLOOKUP(D182,TAVOITTEET!B$2:D$9,2,FALSE)) = TRUE, "", VLOOKUP(D182,TAVOITTEET!B$2:D$9,2,FALSE))</f>
        <v/>
      </c>
      <c r="F182" s="41" t="str">
        <f>IF(ISNA(VLOOKUP(D182,TAVOITTEET!B$2:E$9,3,FALSE)) = TRUE, "", VLOOKUP(D182,TAVOITTEET!B$2:E$9,3,FALSE))</f>
        <v/>
      </c>
      <c r="G182" s="107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IF(ISNA(VLOOKUP(D183,TAVOITTEET!B$2:D$9,2,FALSE)) = TRUE, "", VLOOKUP(D183,TAVOITTEET!B$2:D$9,2,FALSE))</f>
        <v/>
      </c>
      <c r="F183" s="41" t="str">
        <f>IF(ISNA(VLOOKUP(D183,TAVOITTEET!B$2:E$9,3,FALSE)) = TRUE, "", VLOOKUP(D183,TAVOITTEET!B$2:E$9,3,FALSE))</f>
        <v/>
      </c>
      <c r="G183" s="107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IF(ISNA(VLOOKUP(D184,TAVOITTEET!B$2:D$9,2,FALSE)) = TRUE, "", VLOOKUP(D184,TAVOITTEET!B$2:D$9,2,FALSE))</f>
        <v/>
      </c>
      <c r="F184" s="41" t="str">
        <f>IF(ISNA(VLOOKUP(D184,TAVOITTEET!B$2:E$9,3,FALSE)) = TRUE, "", VLOOKUP(D184,TAVOITTEET!B$2:E$9,3,FALSE))</f>
        <v/>
      </c>
      <c r="G184" s="107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IF(ISNA(VLOOKUP(D185,TAVOITTEET!B$2:D$9,2,FALSE)) = TRUE, "", VLOOKUP(D185,TAVOITTEET!B$2:D$9,2,FALSE))</f>
        <v/>
      </c>
      <c r="F185" s="41" t="str">
        <f>IF(ISNA(VLOOKUP(D185,TAVOITTEET!B$2:E$9,3,FALSE)) = TRUE, "", VLOOKUP(D185,TAVOITTEET!B$2:E$9,3,FALSE))</f>
        <v/>
      </c>
      <c r="G185" s="107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IF(ISNA(VLOOKUP(D186,TAVOITTEET!B$2:D$9,2,FALSE)) = TRUE, "", VLOOKUP(D186,TAVOITTEET!B$2:D$9,2,FALSE))</f>
        <v/>
      </c>
      <c r="F186" s="41" t="str">
        <f>IF(ISNA(VLOOKUP(D186,TAVOITTEET!B$2:E$9,3,FALSE)) = TRUE, "", VLOOKUP(D186,TAVOITTEET!B$2:E$9,3,FALSE))</f>
        <v/>
      </c>
      <c r="G186" s="107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IF(ISNA(VLOOKUP(D187,TAVOITTEET!B$2:D$9,2,FALSE)) = TRUE, "", VLOOKUP(D187,TAVOITTEET!B$2:D$9,2,FALSE))</f>
        <v/>
      </c>
      <c r="F187" s="41" t="str">
        <f>IF(ISNA(VLOOKUP(D187,TAVOITTEET!B$2:E$9,3,FALSE)) = TRUE, "", VLOOKUP(D187,TAVOITTEET!B$2:E$9,3,FALSE))</f>
        <v/>
      </c>
      <c r="G187" s="107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IF(ISNA(VLOOKUP(D188,TAVOITTEET!B$2:D$9,2,FALSE)) = TRUE, "", VLOOKUP(D188,TAVOITTEET!B$2:D$9,2,FALSE))</f>
        <v/>
      </c>
      <c r="F188" s="41" t="str">
        <f>IF(ISNA(VLOOKUP(D188,TAVOITTEET!B$2:E$9,3,FALSE)) = TRUE, "", VLOOKUP(D188,TAVOITTEET!B$2:E$9,3,FALSE))</f>
        <v/>
      </c>
      <c r="G188" s="107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IF(ISNA(VLOOKUP(D189,TAVOITTEET!B$2:D$9,2,FALSE)) = TRUE, "", VLOOKUP(D189,TAVOITTEET!B$2:D$9,2,FALSE))</f>
        <v/>
      </c>
      <c r="F189" s="41" t="str">
        <f>IF(ISNA(VLOOKUP(D189,TAVOITTEET!B$2:E$9,3,FALSE)) = TRUE, "", VLOOKUP(D189,TAVOITTEET!B$2:E$9,3,FALSE))</f>
        <v/>
      </c>
      <c r="G189" s="107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IF(ISNA(VLOOKUP(D190,TAVOITTEET!B$2:D$9,2,FALSE)) = TRUE, "", VLOOKUP(D190,TAVOITTEET!B$2:D$9,2,FALSE))</f>
        <v/>
      </c>
      <c r="F190" s="41" t="str">
        <f>IF(ISNA(VLOOKUP(D190,TAVOITTEET!B$2:E$9,3,FALSE)) = TRUE, "", VLOOKUP(D190,TAVOITTEET!B$2:E$9,3,FALSE))</f>
        <v/>
      </c>
      <c r="G190" s="107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IF(ISNA(VLOOKUP(D191,TAVOITTEET!B$2:D$9,2,FALSE)) = TRUE, "", VLOOKUP(D191,TAVOITTEET!B$2:D$9,2,FALSE))</f>
        <v/>
      </c>
      <c r="F191" s="41" t="str">
        <f>IF(ISNA(VLOOKUP(D191,TAVOITTEET!B$2:E$9,3,FALSE)) = TRUE, "", VLOOKUP(D191,TAVOITTEET!B$2:E$9,3,FALSE))</f>
        <v/>
      </c>
      <c r="G191" s="107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IF(ISNA(VLOOKUP(D192,TAVOITTEET!B$2:D$9,2,FALSE)) = TRUE, "", VLOOKUP(D192,TAVOITTEET!B$2:D$9,2,FALSE))</f>
        <v/>
      </c>
      <c r="F192" s="41" t="str">
        <f>IF(ISNA(VLOOKUP(D192,TAVOITTEET!B$2:E$9,3,FALSE)) = TRUE, "", VLOOKUP(D192,TAVOITTEET!B$2:E$9,3,FALSE))</f>
        <v/>
      </c>
      <c r="G192" s="107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IF(ISNA(VLOOKUP(D193,TAVOITTEET!B$2:D$9,2,FALSE)) = TRUE, "", VLOOKUP(D193,TAVOITTEET!B$2:D$9,2,FALSE))</f>
        <v/>
      </c>
      <c r="F193" s="41" t="str">
        <f>IF(ISNA(VLOOKUP(D193,TAVOITTEET!B$2:E$9,3,FALSE)) = TRUE, "", VLOOKUP(D193,TAVOITTEET!B$2:E$9,3,FALSE))</f>
        <v/>
      </c>
      <c r="G193" s="107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IF(ISNA(VLOOKUP(D194,TAVOITTEET!B$2:D$9,2,FALSE)) = TRUE, "", VLOOKUP(D194,TAVOITTEET!B$2:D$9,2,FALSE))</f>
        <v/>
      </c>
      <c r="F194" s="41" t="str">
        <f>IF(ISNA(VLOOKUP(D194,TAVOITTEET!B$2:E$9,3,FALSE)) = TRUE, "", VLOOKUP(D194,TAVOITTEET!B$2:E$9,3,FALSE))</f>
        <v/>
      </c>
      <c r="G194" s="107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IF(ISNA(VLOOKUP(D195,TAVOITTEET!B$2:D$9,2,FALSE)) = TRUE, "", VLOOKUP(D195,TAVOITTEET!B$2:D$9,2,FALSE))</f>
        <v/>
      </c>
      <c r="F195" s="41" t="str">
        <f>IF(ISNA(VLOOKUP(D195,TAVOITTEET!B$2:E$9,3,FALSE)) = TRUE, "", VLOOKUP(D195,TAVOITTEET!B$2:E$9,3,FALSE))</f>
        <v/>
      </c>
      <c r="G195" s="107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IF(ISNA(VLOOKUP(D196,TAVOITTEET!B$2:D$9,2,FALSE)) = TRUE, "", VLOOKUP(D196,TAVOITTEET!B$2:D$9,2,FALSE))</f>
        <v/>
      </c>
      <c r="F196" s="41" t="str">
        <f>IF(ISNA(VLOOKUP(D196,TAVOITTEET!B$2:E$9,3,FALSE)) = TRUE, "", VLOOKUP(D196,TAVOITTEET!B$2:E$9,3,FALSE))</f>
        <v/>
      </c>
      <c r="G196" s="107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IF(ISNA(VLOOKUP(D197,TAVOITTEET!B$2:D$9,2,FALSE)) = TRUE, "", VLOOKUP(D197,TAVOITTEET!B$2:D$9,2,FALSE))</f>
        <v/>
      </c>
      <c r="F197" s="41" t="str">
        <f>IF(ISNA(VLOOKUP(D197,TAVOITTEET!B$2:E$9,3,FALSE)) = TRUE, "", VLOOKUP(D197,TAVOITTEET!B$2:E$9,3,FALSE))</f>
        <v/>
      </c>
      <c r="G197" s="107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IF(ISNA(VLOOKUP(D198,TAVOITTEET!B$2:D$9,2,FALSE)) = TRUE, "", VLOOKUP(D198,TAVOITTEET!B$2:D$9,2,FALSE))</f>
        <v/>
      </c>
      <c r="F198" s="41" t="str">
        <f>IF(ISNA(VLOOKUP(D198,TAVOITTEET!B$2:E$9,3,FALSE)) = TRUE, "", VLOOKUP(D198,TAVOITTEET!B$2:E$9,3,FALSE))</f>
        <v/>
      </c>
      <c r="G198" s="107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IF(ISNA(VLOOKUP(D199,TAVOITTEET!B$2:D$9,2,FALSE)) = TRUE, "", VLOOKUP(D199,TAVOITTEET!B$2:D$9,2,FALSE))</f>
        <v/>
      </c>
      <c r="F199" s="41" t="str">
        <f>IF(ISNA(VLOOKUP(D199,TAVOITTEET!B$2:E$9,3,FALSE)) = TRUE, "", VLOOKUP(D199,TAVOITTEET!B$2:E$9,3,FALSE))</f>
        <v/>
      </c>
      <c r="G199" s="107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IF(ISNA(VLOOKUP(D200,TAVOITTEET!B$2:D$9,2,FALSE)) = TRUE, "", VLOOKUP(D200,TAVOITTEET!B$2:D$9,2,FALSE))</f>
        <v/>
      </c>
      <c r="F200" s="41" t="str">
        <f>IF(ISNA(VLOOKUP(D200,TAVOITTEET!B$2:E$9,3,FALSE)) = TRUE, "", VLOOKUP(D200,TAVOITTEET!B$2:E$9,3,FALSE))</f>
        <v/>
      </c>
      <c r="G200" s="107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IF(ISNA(VLOOKUP(D201,TAVOITTEET!B$2:D$9,2,FALSE)) = TRUE, "", VLOOKUP(D201,TAVOITTEET!B$2:D$9,2,FALSE))</f>
        <v/>
      </c>
      <c r="F201" s="41" t="str">
        <f>IF(ISNA(VLOOKUP(D201,TAVOITTEET!B$2:E$9,3,FALSE)) = TRUE, "", VLOOKUP(D201,TAVOITTEET!B$2:E$9,3,FALSE))</f>
        <v/>
      </c>
      <c r="G201" s="107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IF(ISNA(VLOOKUP(D202,TAVOITTEET!B$2:D$9,2,FALSE)) = TRUE, "", VLOOKUP(D202,TAVOITTEET!B$2:D$9,2,FALSE))</f>
        <v/>
      </c>
      <c r="F202" s="41" t="str">
        <f>IF(ISNA(VLOOKUP(D202,TAVOITTEET!B$2:E$9,3,FALSE)) = TRUE, "", VLOOKUP(D202,TAVOITTEET!B$2:E$9,3,FALSE))</f>
        <v/>
      </c>
      <c r="G202" s="107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IF(ISNA(VLOOKUP(D203,TAVOITTEET!B$2:D$9,2,FALSE)) = TRUE, "", VLOOKUP(D203,TAVOITTEET!B$2:D$9,2,FALSE))</f>
        <v/>
      </c>
      <c r="F203" s="41" t="str">
        <f>IF(ISNA(VLOOKUP(D203,TAVOITTEET!B$2:E$9,3,FALSE)) = TRUE, "", VLOOKUP(D203,TAVOITTEET!B$2:E$9,3,FALSE))</f>
        <v/>
      </c>
      <c r="G203" s="107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IF(ISNA(VLOOKUP(D204,TAVOITTEET!B$2:D$9,2,FALSE)) = TRUE, "", VLOOKUP(D204,TAVOITTEET!B$2:D$9,2,FALSE))</f>
        <v/>
      </c>
      <c r="F204" s="41" t="str">
        <f>IF(ISNA(VLOOKUP(D204,TAVOITTEET!B$2:E$9,3,FALSE)) = TRUE, "", VLOOKUP(D204,TAVOITTEET!B$2:E$9,3,FALSE))</f>
        <v/>
      </c>
      <c r="G204" s="107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IF(ISNA(VLOOKUP(D205,TAVOITTEET!B$2:D$9,2,FALSE)) = TRUE, "", VLOOKUP(D205,TAVOITTEET!B$2:D$9,2,FALSE))</f>
        <v/>
      </c>
      <c r="F205" s="41" t="str">
        <f>IF(ISNA(VLOOKUP(D205,TAVOITTEET!B$2:E$9,3,FALSE)) = TRUE, "", VLOOKUP(D205,TAVOITTEET!B$2:E$9,3,FALSE))</f>
        <v/>
      </c>
      <c r="G205" s="107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IF(ISNA(VLOOKUP(D206,TAVOITTEET!B$2:D$9,2,FALSE)) = TRUE, "", VLOOKUP(D206,TAVOITTEET!B$2:D$9,2,FALSE))</f>
        <v/>
      </c>
      <c r="F206" s="41" t="str">
        <f>IF(ISNA(VLOOKUP(D206,TAVOITTEET!B$2:E$9,3,FALSE)) = TRUE, "", VLOOKUP(D206,TAVOITTEET!B$2:E$9,3,FALSE))</f>
        <v/>
      </c>
      <c r="G206" s="107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IF(ISNA(VLOOKUP(D207,TAVOITTEET!B$2:D$9,2,FALSE)) = TRUE, "", VLOOKUP(D207,TAVOITTEET!B$2:D$9,2,FALSE))</f>
        <v/>
      </c>
      <c r="F207" s="41" t="str">
        <f>IF(ISNA(VLOOKUP(D207,TAVOITTEET!B$2:E$9,3,FALSE)) = TRUE, "", VLOOKUP(D207,TAVOITTEET!B$2:E$9,3,FALSE))</f>
        <v/>
      </c>
      <c r="G207" s="107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IF(ISNA(VLOOKUP(D208,TAVOITTEET!B$2:D$9,2,FALSE)) = TRUE, "", VLOOKUP(D208,TAVOITTEET!B$2:D$9,2,FALSE))</f>
        <v/>
      </c>
      <c r="F208" s="41" t="str">
        <f>IF(ISNA(VLOOKUP(D208,TAVOITTEET!B$2:E$9,3,FALSE)) = TRUE, "", VLOOKUP(D208,TAVOITTEET!B$2:E$9,3,FALSE))</f>
        <v/>
      </c>
      <c r="G208" s="107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IF(ISNA(VLOOKUP(D209,TAVOITTEET!B$2:D$9,2,FALSE)) = TRUE, "", VLOOKUP(D209,TAVOITTEET!B$2:D$9,2,FALSE))</f>
        <v/>
      </c>
      <c r="F209" s="41" t="str">
        <f>IF(ISNA(VLOOKUP(D209,TAVOITTEET!B$2:E$9,3,FALSE)) = TRUE, "", VLOOKUP(D209,TAVOITTEET!B$2:E$9,3,FALSE))</f>
        <v/>
      </c>
      <c r="G209" s="107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IF(ISNA(VLOOKUP(D210,TAVOITTEET!B$2:D$9,2,FALSE)) = TRUE, "", VLOOKUP(D210,TAVOITTEET!B$2:D$9,2,FALSE))</f>
        <v/>
      </c>
      <c r="F210" s="41" t="str">
        <f>IF(ISNA(VLOOKUP(D210,TAVOITTEET!B$2:E$9,3,FALSE)) = TRUE, "", VLOOKUP(D210,TAVOITTEET!B$2:E$9,3,FALSE))</f>
        <v/>
      </c>
      <c r="G210" s="107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IF(ISNA(VLOOKUP(D211,TAVOITTEET!B$2:D$9,2,FALSE)) = TRUE, "", VLOOKUP(D211,TAVOITTEET!B$2:D$9,2,FALSE))</f>
        <v/>
      </c>
      <c r="F211" s="41" t="str">
        <f>IF(ISNA(VLOOKUP(D211,TAVOITTEET!B$2:E$9,3,FALSE)) = TRUE, "", VLOOKUP(D211,TAVOITTEET!B$2:E$9,3,FALSE))</f>
        <v/>
      </c>
      <c r="G211" s="107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IF(ISNA(VLOOKUP(D212,TAVOITTEET!B$2:D$9,2,FALSE)) = TRUE, "", VLOOKUP(D212,TAVOITTEET!B$2:D$9,2,FALSE))</f>
        <v/>
      </c>
      <c r="F212" s="41" t="str">
        <f>IF(ISNA(VLOOKUP(D212,TAVOITTEET!B$2:E$9,3,FALSE)) = TRUE, "", VLOOKUP(D212,TAVOITTEET!B$2:E$9,3,FALSE))</f>
        <v/>
      </c>
      <c r="G212" s="107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IF(ISNA(VLOOKUP(D213,TAVOITTEET!B$2:D$9,2,FALSE)) = TRUE, "", VLOOKUP(D213,TAVOITTEET!B$2:D$9,2,FALSE))</f>
        <v/>
      </c>
      <c r="F213" s="41" t="str">
        <f>IF(ISNA(VLOOKUP(D213,TAVOITTEET!B$2:E$9,3,FALSE)) = TRUE, "", VLOOKUP(D213,TAVOITTEET!B$2:E$9,3,FALSE))</f>
        <v/>
      </c>
      <c r="G213" s="107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IF(ISNA(VLOOKUP(D214,TAVOITTEET!B$2:D$9,2,FALSE)) = TRUE, "", VLOOKUP(D214,TAVOITTEET!B$2:D$9,2,FALSE))</f>
        <v/>
      </c>
      <c r="F214" s="41" t="str">
        <f>IF(ISNA(VLOOKUP(D214,TAVOITTEET!B$2:E$9,3,FALSE)) = TRUE, "", VLOOKUP(D214,TAVOITTEET!B$2:E$9,3,FALSE))</f>
        <v/>
      </c>
      <c r="G214" s="107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IF(ISNA(VLOOKUP(D215,TAVOITTEET!B$2:D$9,2,FALSE)) = TRUE, "", VLOOKUP(D215,TAVOITTEET!B$2:D$9,2,FALSE))</f>
        <v/>
      </c>
      <c r="F215" s="41" t="str">
        <f>IF(ISNA(VLOOKUP(D215,TAVOITTEET!B$2:E$9,3,FALSE)) = TRUE, "", VLOOKUP(D215,TAVOITTEET!B$2:E$9,3,FALSE))</f>
        <v/>
      </c>
      <c r="G215" s="107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IF(ISNA(VLOOKUP(D216,TAVOITTEET!B$2:D$9,2,FALSE)) = TRUE, "", VLOOKUP(D216,TAVOITTEET!B$2:D$9,2,FALSE))</f>
        <v/>
      </c>
      <c r="F216" s="41" t="str">
        <f>IF(ISNA(VLOOKUP(D216,TAVOITTEET!B$2:E$9,3,FALSE)) = TRUE, "", VLOOKUP(D216,TAVOITTEET!B$2:E$9,3,FALSE))</f>
        <v/>
      </c>
      <c r="G216" s="107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IF(ISNA(VLOOKUP(D217,TAVOITTEET!B$2:D$9,2,FALSE)) = TRUE, "", VLOOKUP(D217,TAVOITTEET!B$2:D$9,2,FALSE))</f>
        <v/>
      </c>
      <c r="F217" s="41" t="str">
        <f>IF(ISNA(VLOOKUP(D217,TAVOITTEET!B$2:E$9,3,FALSE)) = TRUE, "", VLOOKUP(D217,TAVOITTEET!B$2:E$9,3,FALSE))</f>
        <v/>
      </c>
      <c r="G217" s="107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IF(ISNA(VLOOKUP(D218,TAVOITTEET!B$2:D$9,2,FALSE)) = TRUE, "", VLOOKUP(D218,TAVOITTEET!B$2:D$9,2,FALSE))</f>
        <v/>
      </c>
      <c r="F218" s="41" t="str">
        <f>IF(ISNA(VLOOKUP(D218,TAVOITTEET!B$2:E$9,3,FALSE)) = TRUE, "", VLOOKUP(D218,TAVOITTEET!B$2:E$9,3,FALSE))</f>
        <v/>
      </c>
      <c r="G218" s="107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IF(ISNA(VLOOKUP(D219,TAVOITTEET!B$2:D$9,2,FALSE)) = TRUE, "", VLOOKUP(D219,TAVOITTEET!B$2:D$9,2,FALSE))</f>
        <v/>
      </c>
      <c r="F219" s="41" t="str">
        <f>IF(ISNA(VLOOKUP(D219,TAVOITTEET!B$2:E$9,3,FALSE)) = TRUE, "", VLOOKUP(D219,TAVOITTEET!B$2:E$9,3,FALSE))</f>
        <v/>
      </c>
      <c r="G219" s="107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IF(ISNA(VLOOKUP(D220,TAVOITTEET!B$2:D$9,2,FALSE)) = TRUE, "", VLOOKUP(D220,TAVOITTEET!B$2:D$9,2,FALSE))</f>
        <v/>
      </c>
      <c r="F220" s="41" t="str">
        <f>IF(ISNA(VLOOKUP(D220,TAVOITTEET!B$2:E$9,3,FALSE)) = TRUE, "", VLOOKUP(D220,TAVOITTEET!B$2:E$9,3,FALSE))</f>
        <v/>
      </c>
      <c r="G220" s="107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IF(ISNA(VLOOKUP(D221,TAVOITTEET!B$2:D$9,2,FALSE)) = TRUE, "", VLOOKUP(D221,TAVOITTEET!B$2:D$9,2,FALSE))</f>
        <v/>
      </c>
      <c r="F221" s="41" t="str">
        <f>IF(ISNA(VLOOKUP(D221,TAVOITTEET!B$2:E$9,3,FALSE)) = TRUE, "", VLOOKUP(D221,TAVOITTEET!B$2:E$9,3,FALSE))</f>
        <v/>
      </c>
      <c r="G221" s="107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IF(ISNA(VLOOKUP(D222,TAVOITTEET!B$2:D$9,2,FALSE)) = TRUE, "", VLOOKUP(D222,TAVOITTEET!B$2:D$9,2,FALSE))</f>
        <v/>
      </c>
      <c r="F222" s="41" t="str">
        <f>IF(ISNA(VLOOKUP(D222,TAVOITTEET!B$2:E$9,3,FALSE)) = TRUE, "", VLOOKUP(D222,TAVOITTEET!B$2:E$9,3,FALSE))</f>
        <v/>
      </c>
      <c r="G222" s="107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IF(ISNA(VLOOKUP(D223,TAVOITTEET!B$2:D$9,2,FALSE)) = TRUE, "", VLOOKUP(D223,TAVOITTEET!B$2:D$9,2,FALSE))</f>
        <v/>
      </c>
      <c r="F223" s="41" t="str">
        <f>IF(ISNA(VLOOKUP(D223,TAVOITTEET!B$2:E$9,3,FALSE)) = TRUE, "", VLOOKUP(D223,TAVOITTEET!B$2:E$9,3,FALSE))</f>
        <v/>
      </c>
      <c r="G223" s="107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IF(ISNA(VLOOKUP(D224,TAVOITTEET!B$2:D$9,2,FALSE)) = TRUE, "", VLOOKUP(D224,TAVOITTEET!B$2:D$9,2,FALSE))</f>
        <v/>
      </c>
      <c r="F224" s="41" t="str">
        <f>IF(ISNA(VLOOKUP(D224,TAVOITTEET!B$2:E$9,3,FALSE)) = TRUE, "", VLOOKUP(D224,TAVOITTEET!B$2:E$9,3,FALSE))</f>
        <v/>
      </c>
      <c r="G224" s="107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IF(ISNA(VLOOKUP(D225,TAVOITTEET!B$2:D$9,2,FALSE)) = TRUE, "", VLOOKUP(D225,TAVOITTEET!B$2:D$9,2,FALSE))</f>
        <v/>
      </c>
      <c r="F225" s="41" t="str">
        <f>IF(ISNA(VLOOKUP(D225,TAVOITTEET!B$2:E$9,3,FALSE)) = TRUE, "", VLOOKUP(D225,TAVOITTEET!B$2:E$9,3,FALSE))</f>
        <v/>
      </c>
      <c r="G225" s="107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IF(ISNA(VLOOKUP(D226,TAVOITTEET!B$2:D$9,2,FALSE)) = TRUE, "", VLOOKUP(D226,TAVOITTEET!B$2:D$9,2,FALSE))</f>
        <v/>
      </c>
      <c r="F226" s="41" t="str">
        <f>IF(ISNA(VLOOKUP(D226,TAVOITTEET!B$2:E$9,3,FALSE)) = TRUE, "", VLOOKUP(D226,TAVOITTEET!B$2:E$9,3,FALSE))</f>
        <v/>
      </c>
      <c r="G226" s="107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IF(ISNA(VLOOKUP(D227,TAVOITTEET!B$2:D$9,2,FALSE)) = TRUE, "", VLOOKUP(D227,TAVOITTEET!B$2:D$9,2,FALSE))</f>
        <v/>
      </c>
      <c r="F227" s="41" t="str">
        <f>IF(ISNA(VLOOKUP(D227,TAVOITTEET!B$2:E$9,3,FALSE)) = TRUE, "", VLOOKUP(D227,TAVOITTEET!B$2:E$9,3,FALSE))</f>
        <v/>
      </c>
      <c r="G227" s="107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IF(ISNA(VLOOKUP(D228,TAVOITTEET!B$2:D$9,2,FALSE)) = TRUE, "", VLOOKUP(D228,TAVOITTEET!B$2:D$9,2,FALSE))</f>
        <v/>
      </c>
      <c r="F228" s="41" t="str">
        <f>IF(ISNA(VLOOKUP(D228,TAVOITTEET!B$2:E$9,3,FALSE)) = TRUE, "", VLOOKUP(D228,TAVOITTEET!B$2:E$9,3,FALSE))</f>
        <v/>
      </c>
      <c r="G228" s="107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IF(ISNA(VLOOKUP(D229,TAVOITTEET!B$2:D$9,2,FALSE)) = TRUE, "", VLOOKUP(D229,TAVOITTEET!B$2:D$9,2,FALSE))</f>
        <v/>
      </c>
      <c r="F229" s="41" t="str">
        <f>IF(ISNA(VLOOKUP(D229,TAVOITTEET!B$2:E$9,3,FALSE)) = TRUE, "", VLOOKUP(D229,TAVOITTEET!B$2:E$9,3,FALSE))</f>
        <v/>
      </c>
      <c r="G229" s="107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IF(ISNA(VLOOKUP(D230,TAVOITTEET!B$2:D$9,2,FALSE)) = TRUE, "", VLOOKUP(D230,TAVOITTEET!B$2:D$9,2,FALSE))</f>
        <v/>
      </c>
      <c r="F230" s="41" t="str">
        <f>IF(ISNA(VLOOKUP(D230,TAVOITTEET!B$2:E$9,3,FALSE)) = TRUE, "", VLOOKUP(D230,TAVOITTEET!B$2:E$9,3,FALSE))</f>
        <v/>
      </c>
      <c r="G230" s="107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IF(ISNA(VLOOKUP(D231,TAVOITTEET!B$2:D$9,2,FALSE)) = TRUE, "", VLOOKUP(D231,TAVOITTEET!B$2:D$9,2,FALSE))</f>
        <v/>
      </c>
      <c r="F231" s="41" t="str">
        <f>IF(ISNA(VLOOKUP(D231,TAVOITTEET!B$2:E$9,3,FALSE)) = TRUE, "", VLOOKUP(D231,TAVOITTEET!B$2:E$9,3,FALSE))</f>
        <v/>
      </c>
      <c r="G231" s="107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IF(ISNA(VLOOKUP(D232,TAVOITTEET!B$2:D$9,2,FALSE)) = TRUE, "", VLOOKUP(D232,TAVOITTEET!B$2:D$9,2,FALSE))</f>
        <v/>
      </c>
      <c r="F232" s="41" t="str">
        <f>IF(ISNA(VLOOKUP(D232,TAVOITTEET!B$2:E$9,3,FALSE)) = TRUE, "", VLOOKUP(D232,TAVOITTEET!B$2:E$9,3,FALSE))</f>
        <v/>
      </c>
      <c r="G232" s="107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IF(ISNA(VLOOKUP(D233,TAVOITTEET!B$2:D$9,2,FALSE)) = TRUE, "", VLOOKUP(D233,TAVOITTEET!B$2:D$9,2,FALSE))</f>
        <v/>
      </c>
      <c r="F233" s="41" t="str">
        <f>IF(ISNA(VLOOKUP(D233,TAVOITTEET!B$2:E$9,3,FALSE)) = TRUE, "", VLOOKUP(D233,TAVOITTEET!B$2:E$9,3,FALSE))</f>
        <v/>
      </c>
      <c r="G233" s="107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IF(ISNA(VLOOKUP(D234,TAVOITTEET!B$2:D$9,2,FALSE)) = TRUE, "", VLOOKUP(D234,TAVOITTEET!B$2:D$9,2,FALSE))</f>
        <v/>
      </c>
      <c r="F234" s="41" t="str">
        <f>IF(ISNA(VLOOKUP(D234,TAVOITTEET!B$2:E$9,3,FALSE)) = TRUE, "", VLOOKUP(D234,TAVOITTEET!B$2:E$9,3,FALSE))</f>
        <v/>
      </c>
      <c r="G234" s="107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IF(ISNA(VLOOKUP(D235,TAVOITTEET!B$2:D$9,2,FALSE)) = TRUE, "", VLOOKUP(D235,TAVOITTEET!B$2:D$9,2,FALSE))</f>
        <v/>
      </c>
      <c r="F235" s="41" t="str">
        <f>IF(ISNA(VLOOKUP(D235,TAVOITTEET!B$2:E$9,3,FALSE)) = TRUE, "", VLOOKUP(D235,TAVOITTEET!B$2:E$9,3,FALSE))</f>
        <v/>
      </c>
      <c r="G235" s="107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IF(ISNA(VLOOKUP(D236,TAVOITTEET!B$2:D$9,2,FALSE)) = TRUE, "", VLOOKUP(D236,TAVOITTEET!B$2:D$9,2,FALSE))</f>
        <v/>
      </c>
      <c r="F236" s="41" t="str">
        <f>IF(ISNA(VLOOKUP(D236,TAVOITTEET!B$2:E$9,3,FALSE)) = TRUE, "", VLOOKUP(D236,TAVOITTEET!B$2:E$9,3,FALSE))</f>
        <v/>
      </c>
      <c r="G236" s="107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IF(ISNA(VLOOKUP(D237,TAVOITTEET!B$2:D$9,2,FALSE)) = TRUE, "", VLOOKUP(D237,TAVOITTEET!B$2:D$9,2,FALSE))</f>
        <v/>
      </c>
      <c r="F237" s="41" t="str">
        <f>IF(ISNA(VLOOKUP(D237,TAVOITTEET!B$2:E$9,3,FALSE)) = TRUE, "", VLOOKUP(D237,TAVOITTEET!B$2:E$9,3,FALSE))</f>
        <v/>
      </c>
      <c r="G237" s="107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IF(ISNA(VLOOKUP(D238,TAVOITTEET!B$2:D$9,2,FALSE)) = TRUE, "", VLOOKUP(D238,TAVOITTEET!B$2:D$9,2,FALSE))</f>
        <v/>
      </c>
      <c r="F238" s="41" t="str">
        <f>IF(ISNA(VLOOKUP(D238,TAVOITTEET!B$2:E$9,3,FALSE)) = TRUE, "", VLOOKUP(D238,TAVOITTEET!B$2:E$9,3,FALSE))</f>
        <v/>
      </c>
      <c r="G238" s="107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IF(ISNA(VLOOKUP(D239,TAVOITTEET!B$2:D$9,2,FALSE)) = TRUE, "", VLOOKUP(D239,TAVOITTEET!B$2:D$9,2,FALSE))</f>
        <v/>
      </c>
      <c r="F239" s="41" t="str">
        <f>IF(ISNA(VLOOKUP(D239,TAVOITTEET!B$2:E$9,3,FALSE)) = TRUE, "", VLOOKUP(D239,TAVOITTEET!B$2:E$9,3,FALSE))</f>
        <v/>
      </c>
      <c r="G239" s="107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IF(ISNA(VLOOKUP(D240,TAVOITTEET!B$2:D$9,2,FALSE)) = TRUE, "", VLOOKUP(D240,TAVOITTEET!B$2:D$9,2,FALSE))</f>
        <v/>
      </c>
      <c r="F240" s="41" t="str">
        <f>IF(ISNA(VLOOKUP(D240,TAVOITTEET!B$2:E$9,3,FALSE)) = TRUE, "", VLOOKUP(D240,TAVOITTEET!B$2:E$9,3,FALSE))</f>
        <v/>
      </c>
      <c r="G240" s="107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IF(ISNA(VLOOKUP(D241,TAVOITTEET!B$2:D$9,2,FALSE)) = TRUE, "", VLOOKUP(D241,TAVOITTEET!B$2:D$9,2,FALSE))</f>
        <v/>
      </c>
      <c r="F241" s="41" t="str">
        <f>IF(ISNA(VLOOKUP(D241,TAVOITTEET!B$2:E$9,3,FALSE)) = TRUE, "", VLOOKUP(D241,TAVOITTEET!B$2:E$9,3,FALSE))</f>
        <v/>
      </c>
      <c r="G241" s="107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IF(ISNA(VLOOKUP(D242,TAVOITTEET!B$2:D$9,2,FALSE)) = TRUE, "", VLOOKUP(D242,TAVOITTEET!B$2:D$9,2,FALSE))</f>
        <v/>
      </c>
      <c r="F242" s="41" t="str">
        <f>IF(ISNA(VLOOKUP(D242,TAVOITTEET!B$2:E$9,3,FALSE)) = TRUE, "", VLOOKUP(D242,TAVOITTEET!B$2:E$9,3,FALSE))</f>
        <v/>
      </c>
      <c r="G242" s="107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IF(ISNA(VLOOKUP(D243,TAVOITTEET!B$2:D$9,2,FALSE)) = TRUE, "", VLOOKUP(D243,TAVOITTEET!B$2:D$9,2,FALSE))</f>
        <v/>
      </c>
      <c r="F243" s="41" t="str">
        <f>IF(ISNA(VLOOKUP(D243,TAVOITTEET!B$2:E$9,3,FALSE)) = TRUE, "", VLOOKUP(D243,TAVOITTEET!B$2:E$9,3,FALSE))</f>
        <v/>
      </c>
      <c r="G243" s="107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IF(ISNA(VLOOKUP(D244,TAVOITTEET!B$2:D$9,2,FALSE)) = TRUE, "", VLOOKUP(D244,TAVOITTEET!B$2:D$9,2,FALSE))</f>
        <v/>
      </c>
      <c r="F244" s="41" t="str">
        <f>IF(ISNA(VLOOKUP(D244,TAVOITTEET!B$2:E$9,3,FALSE)) = TRUE, "", VLOOKUP(D244,TAVOITTEET!B$2:E$9,3,FALSE))</f>
        <v/>
      </c>
      <c r="G244" s="107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IF(ISNA(VLOOKUP(D245,TAVOITTEET!B$2:D$9,2,FALSE)) = TRUE, "", VLOOKUP(D245,TAVOITTEET!B$2:D$9,2,FALSE))</f>
        <v/>
      </c>
      <c r="F245" s="41" t="str">
        <f>IF(ISNA(VLOOKUP(D245,TAVOITTEET!B$2:E$9,3,FALSE)) = TRUE, "", VLOOKUP(D245,TAVOITTEET!B$2:E$9,3,FALSE))</f>
        <v/>
      </c>
      <c r="G245" s="107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IF(ISNA(VLOOKUP(D246,TAVOITTEET!B$2:D$9,2,FALSE)) = TRUE, "", VLOOKUP(D246,TAVOITTEET!B$2:D$9,2,FALSE))</f>
        <v/>
      </c>
      <c r="F246" s="41" t="str">
        <f>IF(ISNA(VLOOKUP(D246,TAVOITTEET!B$2:E$9,3,FALSE)) = TRUE, "", VLOOKUP(D246,TAVOITTEET!B$2:E$9,3,FALSE))</f>
        <v/>
      </c>
      <c r="G246" s="107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IF(ISNA(VLOOKUP(D247,TAVOITTEET!B$2:D$9,2,FALSE)) = TRUE, "", VLOOKUP(D247,TAVOITTEET!B$2:D$9,2,FALSE))</f>
        <v/>
      </c>
      <c r="F247" s="41" t="str">
        <f>IF(ISNA(VLOOKUP(D247,TAVOITTEET!B$2:E$9,3,FALSE)) = TRUE, "", VLOOKUP(D247,TAVOITTEET!B$2:E$9,3,FALSE))</f>
        <v/>
      </c>
      <c r="G247" s="107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IF(ISNA(VLOOKUP(D248,TAVOITTEET!B$2:D$9,2,FALSE)) = TRUE, "", VLOOKUP(D248,TAVOITTEET!B$2:D$9,2,FALSE))</f>
        <v/>
      </c>
      <c r="F248" s="41" t="str">
        <f>IF(ISNA(VLOOKUP(D248,TAVOITTEET!B$2:E$9,3,FALSE)) = TRUE, "", VLOOKUP(D248,TAVOITTEET!B$2:E$9,3,FALSE))</f>
        <v/>
      </c>
      <c r="G248" s="107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IF(ISNA(VLOOKUP(D249,TAVOITTEET!B$2:D$9,2,FALSE)) = TRUE, "", VLOOKUP(D249,TAVOITTEET!B$2:D$9,2,FALSE))</f>
        <v/>
      </c>
      <c r="F249" s="41" t="str">
        <f>IF(ISNA(VLOOKUP(D249,TAVOITTEET!B$2:E$9,3,FALSE)) = TRUE, "", VLOOKUP(D249,TAVOITTEET!B$2:E$9,3,FALSE))</f>
        <v/>
      </c>
      <c r="G249" s="107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IF(ISNA(VLOOKUP(D250,TAVOITTEET!B$2:D$9,2,FALSE)) = TRUE, "", VLOOKUP(D250,TAVOITTEET!B$2:D$9,2,FALSE))</f>
        <v/>
      </c>
      <c r="F250" s="41" t="str">
        <f>IF(ISNA(VLOOKUP(D250,TAVOITTEET!B$2:E$9,3,FALSE)) = TRUE, "", VLOOKUP(D250,TAVOITTEET!B$2:E$9,3,FALSE))</f>
        <v/>
      </c>
      <c r="G250" s="107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IF(ISNA(VLOOKUP(D251,TAVOITTEET!B$2:D$9,2,FALSE)) = TRUE, "", VLOOKUP(D251,TAVOITTEET!B$2:D$9,2,FALSE))</f>
        <v/>
      </c>
      <c r="F251" s="41" t="str">
        <f>IF(ISNA(VLOOKUP(D251,TAVOITTEET!B$2:E$9,3,FALSE)) = TRUE, "", VLOOKUP(D251,TAVOITTEET!B$2:E$9,3,FALSE))</f>
        <v/>
      </c>
      <c r="G251" s="107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IF(ISNA(VLOOKUP(D252,TAVOITTEET!B$2:D$9,2,FALSE)) = TRUE, "", VLOOKUP(D252,TAVOITTEET!B$2:D$9,2,FALSE))</f>
        <v/>
      </c>
      <c r="F252" s="41" t="str">
        <f>IF(ISNA(VLOOKUP(D252,TAVOITTEET!B$2:E$9,3,FALSE)) = TRUE, "", VLOOKUP(D252,TAVOITTEET!B$2:E$9,3,FALSE))</f>
        <v/>
      </c>
      <c r="G252" s="107"/>
      <c r="H252" s="85"/>
      <c r="I252" s="86"/>
      <c r="J252" s="88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TAVOITTEET!$B$12:$B$19</xm:f>
          </x14:formula1>
          <xm:sqref>G8:G252</xm:sqref>
        </x14:dataValidation>
        <x14:dataValidation type="list" allowBlank="1" showInputMessage="1" showErrorMessage="1" xr:uid="{00000000-0002-0000-0000-00000B000000}">
          <x14:formula1>
            <xm:f>TAVOITTEET!$B$2:$B$9</xm:f>
          </x14:formula1>
          <xm:sqref>D8:D252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6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34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12" t="s">
        <v>5</v>
      </c>
      <c r="C5" s="112" t="s">
        <v>6</v>
      </c>
      <c r="D5" s="114" t="s">
        <v>7</v>
      </c>
      <c r="E5" s="116" t="s">
        <v>8</v>
      </c>
      <c r="F5" s="116" t="s">
        <v>9</v>
      </c>
      <c r="G5" s="110" t="s">
        <v>10</v>
      </c>
      <c r="H5" s="97" t="s">
        <v>35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13"/>
      <c r="C6" s="113"/>
      <c r="D6" s="115"/>
      <c r="E6" s="111"/>
      <c r="F6" s="111"/>
      <c r="G6" s="111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8"/>
      <c r="E7" s="98"/>
      <c r="F7" s="98"/>
      <c r="G7" s="98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8"/>
      <c r="E8" s="98"/>
      <c r="F8" s="98"/>
      <c r="G8" s="98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8"/>
      <c r="E9" s="98"/>
      <c r="F9" s="98"/>
      <c r="G9" s="98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8"/>
      <c r="E10" s="98"/>
      <c r="F10" s="98"/>
      <c r="G10" s="98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8"/>
      <c r="E11" s="98"/>
      <c r="F11" s="98"/>
      <c r="G11" s="98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8"/>
      <c r="E12" s="98"/>
      <c r="F12" s="98"/>
      <c r="G12" s="98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8"/>
      <c r="E13" s="98"/>
      <c r="F13" s="98"/>
      <c r="G13" s="98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8"/>
      <c r="E14" s="98"/>
      <c r="F14" s="98"/>
      <c r="G14" s="98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8"/>
      <c r="E15" s="98"/>
      <c r="F15" s="98"/>
      <c r="G15" s="98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8"/>
      <c r="E16" s="98"/>
      <c r="F16" s="98"/>
      <c r="G16" s="98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9"/>
      <c r="E17" s="98"/>
      <c r="F17" s="98"/>
      <c r="G17" s="98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8"/>
      <c r="E18" s="98"/>
      <c r="F18" s="98"/>
      <c r="G18" s="98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8"/>
      <c r="E19" s="98"/>
      <c r="F19" s="98"/>
      <c r="G19" s="98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8"/>
      <c r="E20" s="98"/>
      <c r="F20" s="98"/>
      <c r="G20" s="98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8"/>
      <c r="E21" s="98"/>
      <c r="F21" s="98"/>
      <c r="G21" s="98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8"/>
      <c r="E22" s="98"/>
      <c r="F22" s="98"/>
      <c r="G22" s="98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8"/>
      <c r="E23" s="98"/>
      <c r="F23" s="98"/>
      <c r="G23" s="98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8"/>
      <c r="E24" s="98"/>
      <c r="F24" s="98"/>
      <c r="G24" s="98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8"/>
      <c r="E25" s="98"/>
      <c r="F25" s="98"/>
      <c r="G25" s="98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8"/>
      <c r="E26" s="98"/>
      <c r="F26" s="98"/>
      <c r="G26" s="98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8"/>
      <c r="E27" s="98"/>
      <c r="F27" s="98"/>
      <c r="G27" s="98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8"/>
      <c r="E28" s="98"/>
      <c r="F28" s="98"/>
      <c r="G28" s="98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8"/>
      <c r="E29" s="98"/>
      <c r="F29" s="98"/>
      <c r="G29" s="98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8"/>
      <c r="E30" s="98"/>
      <c r="F30" s="98"/>
      <c r="G30" s="98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8"/>
      <c r="E31" s="98"/>
      <c r="F31" s="98"/>
      <c r="G31" s="98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8"/>
      <c r="E32" s="98"/>
      <c r="F32" s="98"/>
      <c r="G32" s="98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8"/>
      <c r="E33" s="98"/>
      <c r="F33" s="98"/>
      <c r="G33" s="98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8"/>
      <c r="E34" s="98"/>
      <c r="F34" s="98"/>
      <c r="G34" s="98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8"/>
      <c r="E35" s="98"/>
      <c r="F35" s="98"/>
      <c r="G35" s="98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8"/>
      <c r="E36" s="98"/>
      <c r="F36" s="98"/>
      <c r="G36" s="98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8"/>
      <c r="E37" s="98"/>
      <c r="F37" s="98"/>
      <c r="G37" s="98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8"/>
      <c r="E38" s="98"/>
      <c r="F38" s="98"/>
      <c r="G38" s="98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8"/>
      <c r="E39" s="98"/>
      <c r="F39" s="98"/>
      <c r="G39" s="98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8"/>
      <c r="E40" s="98"/>
      <c r="F40" s="98"/>
      <c r="G40" s="98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8"/>
      <c r="E41" s="98"/>
      <c r="F41" s="98"/>
      <c r="G41" s="98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8"/>
      <c r="E42" s="98"/>
      <c r="F42" s="98"/>
      <c r="G42" s="98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8"/>
      <c r="E43" s="98"/>
      <c r="F43" s="98"/>
      <c r="G43" s="98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8"/>
      <c r="E44" s="98"/>
      <c r="F44" s="98"/>
      <c r="G44" s="98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8"/>
      <c r="E45" s="98"/>
      <c r="F45" s="98"/>
      <c r="G45" s="98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8"/>
      <c r="E46" s="98"/>
      <c r="F46" s="98"/>
      <c r="G46" s="98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8"/>
      <c r="E47" s="98"/>
      <c r="F47" s="98"/>
      <c r="G47" s="98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8"/>
      <c r="E48" s="98"/>
      <c r="F48" s="98"/>
      <c r="G48" s="98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8"/>
      <c r="E49" s="98"/>
      <c r="F49" s="98"/>
      <c r="G49" s="98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8"/>
      <c r="E50" s="98"/>
      <c r="F50" s="98"/>
      <c r="G50" s="98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8"/>
      <c r="E51" s="98"/>
      <c r="F51" s="98"/>
      <c r="G51" s="98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8"/>
      <c r="E52" s="98"/>
      <c r="F52" s="98"/>
      <c r="G52" s="98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8"/>
      <c r="E53" s="98"/>
      <c r="F53" s="98"/>
      <c r="G53" s="98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8"/>
      <c r="E54" s="98"/>
      <c r="F54" s="98"/>
      <c r="G54" s="98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8"/>
      <c r="E55" s="98"/>
      <c r="F55" s="98"/>
      <c r="G55" s="98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8"/>
      <c r="E56" s="98"/>
      <c r="F56" s="98"/>
      <c r="G56" s="98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2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32</v>
      </c>
      <c r="F2" s="37" t="s">
        <v>42</v>
      </c>
      <c r="I2" s="37" t="s">
        <v>29</v>
      </c>
    </row>
    <row r="3" spans="1:10" ht="27.6" customHeight="1" x14ac:dyDescent="0.25">
      <c r="A3" s="11"/>
      <c r="B3" s="56"/>
      <c r="C3" s="77" t="s">
        <v>39</v>
      </c>
      <c r="G3" s="77" t="s">
        <v>39</v>
      </c>
      <c r="H3" s="77"/>
      <c r="I3" s="37"/>
      <c r="J3" s="77" t="s">
        <v>39</v>
      </c>
    </row>
    <row r="4" spans="1:10" x14ac:dyDescent="0.25">
      <c r="A4" s="11"/>
      <c r="B4" s="23" t="s">
        <v>83</v>
      </c>
    </row>
    <row r="5" spans="1:10" x14ac:dyDescent="0.25">
      <c r="A5" s="11"/>
      <c r="B5" s="100" t="s">
        <v>82</v>
      </c>
      <c r="C5" s="11">
        <f>COUNTIF(OPINTOKOKONAISUUDET!$D$8:$D$252,"T1*")</f>
        <v>0</v>
      </c>
      <c r="F5" s="108" t="s">
        <v>43</v>
      </c>
      <c r="G5" s="104">
        <f>COUNTIF(OPINTOKOKONAISUUDET!$G$8:$G$252,"S1*")</f>
        <v>0</v>
      </c>
    </row>
    <row r="6" spans="1:10" x14ac:dyDescent="0.25">
      <c r="A6" s="11"/>
      <c r="B6" s="100" t="s">
        <v>27</v>
      </c>
      <c r="C6" s="11">
        <f>COUNTIF(OPINTOKOKONAISUUDET!$D$8:$D$252,"T2*")</f>
        <v>0</v>
      </c>
      <c r="F6" s="108" t="s">
        <v>44</v>
      </c>
      <c r="G6" s="104">
        <f>COUNTIF(OPINTOKOKONAISUUDET!$G$8:$G$252,"S2*")</f>
        <v>0</v>
      </c>
      <c r="I6" s="103" t="s">
        <v>18</v>
      </c>
      <c r="J6" s="45">
        <f>COUNTIF(OPINTOKOKONAISUUDET!$I$8:$I$252,"Opettajan arviointi")</f>
        <v>0</v>
      </c>
    </row>
    <row r="7" spans="1:10" x14ac:dyDescent="0.25">
      <c r="A7" s="11"/>
      <c r="B7" s="100" t="s">
        <v>25</v>
      </c>
      <c r="C7" s="11">
        <f>COUNTIF(OPINTOKOKONAISUUDET!$D$8:$D$252,"T3*")</f>
        <v>0</v>
      </c>
      <c r="F7" s="108" t="s">
        <v>45</v>
      </c>
      <c r="G7" s="104">
        <f>COUNTIF(OPINTOKOKONAISUUDET!$G$8:$G$252,"S3*")</f>
        <v>0</v>
      </c>
      <c r="I7" s="103" t="s">
        <v>19</v>
      </c>
      <c r="J7" s="45">
        <f>COUNTIF(OPINTOKOKONAISUUDET!$I$8:$I$252,"Itsearviointi")</f>
        <v>0</v>
      </c>
    </row>
    <row r="8" spans="1:10" x14ac:dyDescent="0.25">
      <c r="A8" s="11"/>
      <c r="B8" s="100" t="s">
        <v>28</v>
      </c>
      <c r="C8" s="11">
        <f>COUNTIF(OPINTOKOKONAISUUDET!$D$8:$D$252,"T4*")</f>
        <v>0</v>
      </c>
      <c r="F8" s="108" t="s">
        <v>46</v>
      </c>
      <c r="G8" s="104">
        <f>COUNTIF(OPINTOKOKONAISUUDET!$G$8:$G$252,"S4*")</f>
        <v>0</v>
      </c>
      <c r="I8" s="103" t="s">
        <v>20</v>
      </c>
      <c r="J8" s="45">
        <f>COUNTIF(OPINTOKOKONAISUUDET!$I$8:$I$252,"Vertaisarviointi")</f>
        <v>0</v>
      </c>
    </row>
    <row r="9" spans="1:10" x14ac:dyDescent="0.25">
      <c r="A9" s="11"/>
      <c r="B9" s="100" t="s">
        <v>26</v>
      </c>
      <c r="C9" s="11">
        <f>COUNTIF(OPINTOKOKONAISUUDET!$D$8:$D$252,"T5*")</f>
        <v>0</v>
      </c>
      <c r="F9" s="108" t="s">
        <v>47</v>
      </c>
      <c r="G9" s="104">
        <f>COUNTIF(OPINTOKOKONAISUUDET!$G$8:$G$252,"S5*")</f>
        <v>0</v>
      </c>
      <c r="I9" s="103" t="s">
        <v>21</v>
      </c>
      <c r="J9" s="45">
        <f>COUNTIF(OPINTOKOKONAISUUDET!$I$8:$I$252,"Ryhmäarviointi")</f>
        <v>0</v>
      </c>
    </row>
    <row r="10" spans="1:10" x14ac:dyDescent="0.25">
      <c r="A10" s="11"/>
      <c r="B10" s="100" t="s">
        <v>24</v>
      </c>
      <c r="C10" s="11">
        <f>COUNTIF(OPINTOKOKONAISUUDET!$D$8:$D$252,"T6*")</f>
        <v>0</v>
      </c>
      <c r="F10" s="108" t="s">
        <v>48</v>
      </c>
      <c r="G10" s="104">
        <f>COUNTIF(OPINTOKOKONAISUUDET!$G$8:$G$252,"S6*")</f>
        <v>0</v>
      </c>
      <c r="I10" s="103" t="s">
        <v>49</v>
      </c>
      <c r="J10" s="45">
        <f>COUNTIF(OPINTOKOKONAISUUDET!$I$8:$I$252,"Muu arviointi")</f>
        <v>0</v>
      </c>
    </row>
    <row r="11" spans="1:10" x14ac:dyDescent="0.25">
      <c r="A11" s="11"/>
      <c r="B11" s="100" t="s">
        <v>22</v>
      </c>
      <c r="C11" s="11">
        <f>COUNTIF(OPINTOKOKONAISUUDET!$D$8:$D$252,"T7*")</f>
        <v>0</v>
      </c>
      <c r="F11" s="108" t="s">
        <v>84</v>
      </c>
      <c r="G11" s="104">
        <f>COUNTIF(OPINTOKOKONAISUUDET!$G$8:$G$252,"S7*")</f>
        <v>0</v>
      </c>
    </row>
    <row r="12" spans="1:10" x14ac:dyDescent="0.25">
      <c r="A12" s="11"/>
      <c r="B12" s="100" t="s">
        <v>23</v>
      </c>
      <c r="C12" s="11">
        <f>COUNTIF(OPINTOKOKONAISUUDET!$D$8:$D$252,"T8*")</f>
        <v>0</v>
      </c>
      <c r="F12" s="108" t="s">
        <v>85</v>
      </c>
      <c r="G12" s="104">
        <f>COUNTIF(OPINTOKOKONAISUUDET!$G$8:$G$252,"S8*")</f>
        <v>0</v>
      </c>
    </row>
  </sheetData>
  <sheetProtection sheet="1" selectLockedCells="1"/>
  <conditionalFormatting sqref="C5:C12">
    <cfRule type="colorScale" priority="5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6">
    <dataValidation allowBlank="1" showInputMessage="1" showErrorMessage="1" prompt="Turvallinen työskentely" sqref="B9" xr:uid="{00000000-0002-0000-0200-000000000000}"/>
    <dataValidation allowBlank="1" showInputMessage="1" showErrorMessage="1" prompt="Tieto- ja viestintätekniset taidot, Yhteisöllinen työskentely" sqref="B10" xr:uid="{00000000-0002-0000-0200-000001000000}"/>
    <dataValidation allowBlank="1" showInputMessage="1" showErrorMessage="1" prompt="Kokonaisen käsityöprosessin toteuttaminen" sqref="B6" xr:uid="{00000000-0002-0000-0200-000002000000}"/>
    <dataValidation allowBlank="1" showInputMessage="1" showErrorMessage="1" prompt="Visuaalinen materiaalinen ja teknologinen ilmaisu" sqref="B8" xr:uid="{00000000-0002-0000-0200-000003000000}"/>
    <dataValidation allowBlank="1" showInputMessage="1" showErrorMessage="1" prompt="Valmistaminen, tekniikat ja työstömenetelmät" sqref="B7" xr:uid="{00000000-0002-0000-0200-000004000000}"/>
    <dataValidation allowBlank="1" showInputMessage="1" showErrorMessage="1" prompt="Kädentaitojen ja käsityön merkityksen hahmottaminen arkielämässä ja yhteiskunnassa" sqref="B11" xr:uid="{00000000-0002-0000-0200-000005000000}"/>
    <dataValidation allowBlank="1" showInputMessage="1" showErrorMessage="1" prompt="Valintojen tekeminen ja niiden perustelut" sqref="B12" xr:uid="{00000000-0002-0000-0200-000006000000}"/>
    <dataValidation allowBlank="1" showInputMessage="1" showErrorMessage="1" prompt="Innovointi" sqref="F5" xr:uid="{00000000-0002-0000-0200-000007000000}"/>
    <dataValidation allowBlank="1" showInputMessage="1" showErrorMessage="1" prompt="Muotoilu" sqref="F6" xr:uid="{00000000-0002-0000-0200-000008000000}"/>
    <dataValidation allowBlank="1" showInputMessage="1" showErrorMessage="1" prompt="Kokeilu" sqref="F7" xr:uid="{00000000-0002-0000-0200-000009000000}"/>
    <dataValidation allowBlank="1" showInputMessage="1" showErrorMessage="1" prompt="Dokumentointi ja arviointi" sqref="F8" xr:uid="{00000000-0002-0000-0200-00000A000000}"/>
    <dataValidation allowBlank="1" showInputMessage="1" showErrorMessage="1" prompt="Tekeminen" sqref="F9" xr:uid="{00000000-0002-0000-0200-00000B000000}"/>
    <dataValidation allowBlank="1" showInputMessage="1" showErrorMessage="1" prompt="Työturvallisuus" sqref="F10" xr:uid="{00000000-0002-0000-0200-00000C000000}"/>
    <dataValidation allowBlank="1" showInputMessage="1" showErrorMessage="1" prompt="Työskentely ja tuottaminen" sqref="B5" xr:uid="{00000000-0002-0000-0200-00000D000000}"/>
    <dataValidation allowBlank="1" showInputMessage="1" showErrorMessage="1" prompt="Yrittäjämäinen oppiminen" sqref="F11" xr:uid="{00000000-0002-0000-0200-00000E000000}"/>
    <dataValidation allowBlank="1" showInputMessage="1" showErrorMessage="1" prompt="Tiedostaminen ja osallistuminen" sqref="F12" xr:uid="{00000000-0002-0000-0200-00000F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A2:J12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32</v>
      </c>
      <c r="F2" s="37" t="s">
        <v>42</v>
      </c>
      <c r="I2" s="37" t="s">
        <v>29</v>
      </c>
    </row>
    <row r="3" spans="1:10" ht="27.6" customHeight="1" x14ac:dyDescent="0.25">
      <c r="A3" s="11"/>
      <c r="B3" s="56"/>
      <c r="C3" s="77" t="s">
        <v>39</v>
      </c>
      <c r="G3" s="77" t="s">
        <v>39</v>
      </c>
      <c r="H3" s="77"/>
      <c r="I3" s="37"/>
      <c r="J3" s="77" t="s">
        <v>39</v>
      </c>
    </row>
    <row r="4" spans="1:10" x14ac:dyDescent="0.25">
      <c r="A4" s="11"/>
      <c r="B4" s="23" t="s">
        <v>83</v>
      </c>
    </row>
    <row r="5" spans="1:10" x14ac:dyDescent="0.25">
      <c r="A5" s="11"/>
      <c r="B5" s="100" t="s">
        <v>82</v>
      </c>
      <c r="C5" s="11">
        <f>COUNTIF(OPINTOKOKONAISUUDET!$D$8:$D$252,"T1*")</f>
        <v>0</v>
      </c>
      <c r="F5" s="108" t="s">
        <v>43</v>
      </c>
      <c r="G5" s="104">
        <f>COUNTIF(OPINTOKOKONAISUUDET!$G$8:$G$252,"S1*")</f>
        <v>0</v>
      </c>
    </row>
    <row r="6" spans="1:10" x14ac:dyDescent="0.25">
      <c r="A6" s="11"/>
      <c r="B6" s="100" t="s">
        <v>27</v>
      </c>
      <c r="C6" s="11">
        <f>COUNTIF(OPINTOKOKONAISUUDET!$D$8:$D$252,"T2*")</f>
        <v>0</v>
      </c>
      <c r="F6" s="108" t="s">
        <v>44</v>
      </c>
      <c r="G6" s="104">
        <f>COUNTIF(OPINTOKOKONAISUUDET!$G$8:$G$252,"S2*")</f>
        <v>0</v>
      </c>
      <c r="I6" s="103" t="s">
        <v>18</v>
      </c>
      <c r="J6" s="45">
        <f>COUNTIF(OPINTOKOKONAISUUDET!$I$8:$I$252,"Opettajan arviointi")</f>
        <v>0</v>
      </c>
    </row>
    <row r="7" spans="1:10" x14ac:dyDescent="0.25">
      <c r="A7" s="11"/>
      <c r="B7" s="100" t="s">
        <v>25</v>
      </c>
      <c r="C7" s="11">
        <f>COUNTIF(OPINTOKOKONAISUUDET!$D$8:$D$252,"T3*")</f>
        <v>0</v>
      </c>
      <c r="F7" s="108" t="s">
        <v>45</v>
      </c>
      <c r="G7" s="104">
        <f>COUNTIF(OPINTOKOKONAISUUDET!$G$8:$G$252,"S3*")</f>
        <v>0</v>
      </c>
      <c r="I7" s="103" t="s">
        <v>19</v>
      </c>
      <c r="J7" s="45">
        <f>COUNTIF(OPINTOKOKONAISUUDET!$I$8:$I$252,"Itsearviointi")</f>
        <v>0</v>
      </c>
    </row>
    <row r="8" spans="1:10" x14ac:dyDescent="0.25">
      <c r="A8" s="11"/>
      <c r="B8" s="100" t="s">
        <v>28</v>
      </c>
      <c r="C8" s="11">
        <f>COUNTIF(OPINTOKOKONAISUUDET!$D$8:$D$252,"T4*")</f>
        <v>0</v>
      </c>
      <c r="F8" s="108" t="s">
        <v>46</v>
      </c>
      <c r="G8" s="104">
        <f>COUNTIF(OPINTOKOKONAISUUDET!$G$8:$G$252,"S4*")</f>
        <v>0</v>
      </c>
      <c r="I8" s="103" t="s">
        <v>20</v>
      </c>
      <c r="J8" s="45">
        <f>COUNTIF(OPINTOKOKONAISUUDET!$I$8:$I$252,"Vertaisarviointi")</f>
        <v>0</v>
      </c>
    </row>
    <row r="9" spans="1:10" x14ac:dyDescent="0.25">
      <c r="A9" s="11"/>
      <c r="B9" s="100" t="s">
        <v>26</v>
      </c>
      <c r="C9" s="11">
        <f>COUNTIF(OPINTOKOKONAISUUDET!$D$8:$D$252,"T5*")</f>
        <v>0</v>
      </c>
      <c r="F9" s="108" t="s">
        <v>47</v>
      </c>
      <c r="G9" s="104">
        <f>COUNTIF(OPINTOKOKONAISUUDET!$G$8:$G$252,"S5*")</f>
        <v>0</v>
      </c>
      <c r="I9" s="103" t="s">
        <v>21</v>
      </c>
      <c r="J9" s="45">
        <f>COUNTIF(OPINTOKOKONAISUUDET!$I$8:$I$252,"Ryhmäarviointi")</f>
        <v>0</v>
      </c>
    </row>
    <row r="10" spans="1:10" x14ac:dyDescent="0.25">
      <c r="A10" s="11"/>
      <c r="B10" s="100" t="s">
        <v>24</v>
      </c>
      <c r="C10" s="11">
        <f>COUNTIF(OPINTOKOKONAISUUDET!$D$8:$D$252,"T6*")</f>
        <v>0</v>
      </c>
      <c r="F10" s="108" t="s">
        <v>48</v>
      </c>
      <c r="G10" s="104">
        <f>COUNTIF(OPINTOKOKONAISUUDET!$G$8:$G$252,"S6*")</f>
        <v>0</v>
      </c>
      <c r="I10" s="103" t="s">
        <v>49</v>
      </c>
      <c r="J10" s="45">
        <f>COUNTIF(OPINTOKOKONAISUUDET!$I$8:$I$252,"Muu arviointi")</f>
        <v>0</v>
      </c>
    </row>
    <row r="11" spans="1:10" x14ac:dyDescent="0.25">
      <c r="A11" s="11"/>
      <c r="B11" s="100" t="s">
        <v>22</v>
      </c>
      <c r="C11" s="11">
        <f>COUNTIF(OPINTOKOKONAISUUDET!$D$8:$D$252,"T7*")</f>
        <v>0</v>
      </c>
      <c r="F11" s="108" t="s">
        <v>84</v>
      </c>
      <c r="G11" s="104">
        <f>COUNTIF(OPINTOKOKONAISUUDET!$G$8:$G$252,"S7*")</f>
        <v>0</v>
      </c>
    </row>
    <row r="12" spans="1:10" x14ac:dyDescent="0.25">
      <c r="A12" s="11"/>
      <c r="B12" s="100" t="s">
        <v>23</v>
      </c>
      <c r="C12" s="11">
        <f>COUNTIF(OPINTOKOKONAISUUDET!$D$8:$D$252,"T8*")</f>
        <v>0</v>
      </c>
      <c r="F12" s="108" t="s">
        <v>85</v>
      </c>
      <c r="G12" s="104">
        <f>COUNTIF(OPINTOKOKONAISUUDET!$G$8:$G$252,"S8*")</f>
        <v>0</v>
      </c>
    </row>
  </sheetData>
  <sheetProtection sheet="1" objects="1" scenarios="1" selectLockedCells="1"/>
  <conditionalFormatting sqref="C5:C12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6">
    <dataValidation allowBlank="1" showInputMessage="1" showErrorMessage="1" prompt="Työskentely ja tuottaminen" sqref="B5" xr:uid="{00000000-0002-0000-0300-000000000000}"/>
    <dataValidation allowBlank="1" showInputMessage="1" showErrorMessage="1" prompt="Valintojen tekeminen ja niiden perustelut" sqref="B12" xr:uid="{00000000-0002-0000-0300-000001000000}"/>
    <dataValidation allowBlank="1" showInputMessage="1" showErrorMessage="1" prompt="Kädentaitojen ja käsityön merkityksen hahmottaminen arkielämässä ja yhteiskunnassa" sqref="B11" xr:uid="{00000000-0002-0000-0300-000002000000}"/>
    <dataValidation allowBlank="1" showInputMessage="1" showErrorMessage="1" prompt="Valmistaminen, tekniikat ja työstömenetelmät" sqref="B7" xr:uid="{00000000-0002-0000-0300-000003000000}"/>
    <dataValidation allowBlank="1" showInputMessage="1" showErrorMessage="1" prompt="Visuaalinen materiaalinen ja teknologinen ilmaisu" sqref="B8" xr:uid="{00000000-0002-0000-0300-000004000000}"/>
    <dataValidation allowBlank="1" showInputMessage="1" showErrorMessage="1" prompt="Kokonaisen käsityöprosessin toteuttaminen" sqref="B6" xr:uid="{00000000-0002-0000-0300-000005000000}"/>
    <dataValidation allowBlank="1" showInputMessage="1" showErrorMessage="1" prompt="Tieto- ja viestintätekniset taidot, Yhteisöllinen työskentely" sqref="B10" xr:uid="{00000000-0002-0000-0300-000006000000}"/>
    <dataValidation allowBlank="1" showInputMessage="1" showErrorMessage="1" prompt="Turvallinen työskentely" sqref="B9" xr:uid="{00000000-0002-0000-0300-000007000000}"/>
    <dataValidation allowBlank="1" showInputMessage="1" showErrorMessage="1" prompt="Tiedostaminen ja osallistuminen" sqref="F12" xr:uid="{00000000-0002-0000-0300-000008000000}"/>
    <dataValidation allowBlank="1" showInputMessage="1" showErrorMessage="1" prompt="Yrittäjämäinen oppiminen" sqref="F11" xr:uid="{00000000-0002-0000-0300-000009000000}"/>
    <dataValidation allowBlank="1" showInputMessage="1" showErrorMessage="1" prompt="Työturvallisuus" sqref="F10" xr:uid="{00000000-0002-0000-0300-00000A000000}"/>
    <dataValidation allowBlank="1" showInputMessage="1" showErrorMessage="1" prompt="Tekeminen" sqref="F9" xr:uid="{00000000-0002-0000-0300-00000B000000}"/>
    <dataValidation allowBlank="1" showInputMessage="1" showErrorMessage="1" prompt="Dokumentointi ja arviointi" sqref="F8" xr:uid="{00000000-0002-0000-0300-00000C000000}"/>
    <dataValidation allowBlank="1" showInputMessage="1" showErrorMessage="1" prompt="Kokeilu" sqref="F7" xr:uid="{00000000-0002-0000-0300-00000D000000}"/>
    <dataValidation allowBlank="1" showInputMessage="1" showErrorMessage="1" prompt="Muotoilu" sqref="F6" xr:uid="{00000000-0002-0000-0300-00000E000000}"/>
    <dataValidation allowBlank="1" showInputMessage="1" showErrorMessage="1" prompt="Innovointi" sqref="F5" xr:uid="{00000000-0002-0000-0300-00000F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A2:J12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32</v>
      </c>
      <c r="F2" s="37" t="s">
        <v>42</v>
      </c>
      <c r="I2" s="37" t="s">
        <v>29</v>
      </c>
    </row>
    <row r="3" spans="1:10" ht="27.6" customHeight="1" x14ac:dyDescent="0.25">
      <c r="A3" s="11"/>
      <c r="B3" s="56"/>
      <c r="C3" s="77" t="s">
        <v>39</v>
      </c>
      <c r="G3" s="77" t="s">
        <v>39</v>
      </c>
      <c r="H3" s="77"/>
      <c r="I3" s="37"/>
      <c r="J3" s="77" t="s">
        <v>39</v>
      </c>
    </row>
    <row r="4" spans="1:10" x14ac:dyDescent="0.25">
      <c r="A4" s="11"/>
      <c r="B4" s="23" t="s">
        <v>83</v>
      </c>
    </row>
    <row r="5" spans="1:10" x14ac:dyDescent="0.25">
      <c r="A5" s="11"/>
      <c r="B5" s="100" t="s">
        <v>82</v>
      </c>
      <c r="C5" s="11">
        <f>COUNTIF(OPINTOKOKONAISUUDET!$D$8:$D$252,"T1*")</f>
        <v>0</v>
      </c>
      <c r="F5" s="108" t="s">
        <v>43</v>
      </c>
      <c r="G5" s="104">
        <f>COUNTIF(OPINTOKOKONAISUUDET!$G$8:$G$252,"S1*")</f>
        <v>0</v>
      </c>
    </row>
    <row r="6" spans="1:10" x14ac:dyDescent="0.25">
      <c r="A6" s="11"/>
      <c r="B6" s="100" t="s">
        <v>27</v>
      </c>
      <c r="C6" s="11">
        <f>COUNTIF(OPINTOKOKONAISUUDET!$D$8:$D$252,"T2*")</f>
        <v>0</v>
      </c>
      <c r="F6" s="108" t="s">
        <v>44</v>
      </c>
      <c r="G6" s="104">
        <f>COUNTIF(OPINTOKOKONAISUUDET!$G$8:$G$252,"S2*")</f>
        <v>0</v>
      </c>
      <c r="I6" s="103" t="s">
        <v>18</v>
      </c>
      <c r="J6" s="45">
        <f>COUNTIF(OPINTOKOKONAISUUDET!$I$8:$I$252,"Opettajan arviointi")</f>
        <v>0</v>
      </c>
    </row>
    <row r="7" spans="1:10" x14ac:dyDescent="0.25">
      <c r="A7" s="11"/>
      <c r="B7" s="100" t="s">
        <v>25</v>
      </c>
      <c r="C7" s="11">
        <f>COUNTIF(OPINTOKOKONAISUUDET!$D$8:$D$252,"T3*")</f>
        <v>0</v>
      </c>
      <c r="F7" s="108" t="s">
        <v>45</v>
      </c>
      <c r="G7" s="104">
        <f>COUNTIF(OPINTOKOKONAISUUDET!$G$8:$G$252,"S3*")</f>
        <v>0</v>
      </c>
      <c r="I7" s="103" t="s">
        <v>19</v>
      </c>
      <c r="J7" s="45">
        <f>COUNTIF(OPINTOKOKONAISUUDET!$I$8:$I$252,"Itsearviointi")</f>
        <v>0</v>
      </c>
    </row>
    <row r="8" spans="1:10" x14ac:dyDescent="0.25">
      <c r="A8" s="11"/>
      <c r="B8" s="100" t="s">
        <v>28</v>
      </c>
      <c r="C8" s="11">
        <f>COUNTIF(OPINTOKOKONAISUUDET!$D$8:$D$252,"T4*")</f>
        <v>0</v>
      </c>
      <c r="F8" s="108" t="s">
        <v>46</v>
      </c>
      <c r="G8" s="104">
        <f>COUNTIF(OPINTOKOKONAISUUDET!$G$8:$G$252,"S4*")</f>
        <v>0</v>
      </c>
      <c r="I8" s="103" t="s">
        <v>20</v>
      </c>
      <c r="J8" s="45">
        <f>COUNTIF(OPINTOKOKONAISUUDET!$I$8:$I$252,"Vertaisarviointi")</f>
        <v>0</v>
      </c>
    </row>
    <row r="9" spans="1:10" x14ac:dyDescent="0.25">
      <c r="A9" s="11"/>
      <c r="B9" s="100" t="s">
        <v>26</v>
      </c>
      <c r="C9" s="11">
        <f>COUNTIF(OPINTOKOKONAISUUDET!$D$8:$D$252,"T5*")</f>
        <v>0</v>
      </c>
      <c r="F9" s="108" t="s">
        <v>47</v>
      </c>
      <c r="G9" s="104">
        <f>COUNTIF(OPINTOKOKONAISUUDET!$G$8:$G$252,"S5*")</f>
        <v>0</v>
      </c>
      <c r="I9" s="103" t="s">
        <v>21</v>
      </c>
      <c r="J9" s="45">
        <f>COUNTIF(OPINTOKOKONAISUUDET!$I$8:$I$252,"Ryhmäarviointi")</f>
        <v>0</v>
      </c>
    </row>
    <row r="10" spans="1:10" x14ac:dyDescent="0.25">
      <c r="A10" s="11"/>
      <c r="B10" s="100" t="s">
        <v>24</v>
      </c>
      <c r="C10" s="11">
        <f>COUNTIF(OPINTOKOKONAISUUDET!$D$8:$D$252,"T6*")</f>
        <v>0</v>
      </c>
      <c r="F10" s="108" t="s">
        <v>48</v>
      </c>
      <c r="G10" s="104">
        <f>COUNTIF(OPINTOKOKONAISUUDET!$G$8:$G$252,"S6*")</f>
        <v>0</v>
      </c>
      <c r="I10" s="103" t="s">
        <v>49</v>
      </c>
      <c r="J10" s="45">
        <f>COUNTIF(OPINTOKOKONAISUUDET!$I$8:$I$252,"Muu arviointi")</f>
        <v>0</v>
      </c>
    </row>
    <row r="11" spans="1:10" x14ac:dyDescent="0.25">
      <c r="A11" s="11"/>
      <c r="B11" s="100" t="s">
        <v>22</v>
      </c>
      <c r="C11" s="11">
        <f>COUNTIF(OPINTOKOKONAISUUDET!$D$8:$D$252,"T7*")</f>
        <v>0</v>
      </c>
      <c r="F11" s="108" t="s">
        <v>84</v>
      </c>
      <c r="G11" s="104">
        <f>COUNTIF(OPINTOKOKONAISUUDET!$G$8:$G$252,"S7*")</f>
        <v>0</v>
      </c>
    </row>
    <row r="12" spans="1:10" x14ac:dyDescent="0.25">
      <c r="A12" s="11"/>
      <c r="B12" s="100" t="s">
        <v>23</v>
      </c>
      <c r="C12" s="11">
        <f>COUNTIF(OPINTOKOKONAISUUDET!$D$8:$D$252,"T8*")</f>
        <v>0</v>
      </c>
      <c r="F12" s="108" t="s">
        <v>85</v>
      </c>
      <c r="G12" s="104">
        <f>COUNTIF(OPINTOKOKONAISUUDET!$G$8:$G$252,"S8*")</f>
        <v>0</v>
      </c>
    </row>
  </sheetData>
  <sheetProtection sheet="1" objects="1" scenarios="1" selectLockedCells="1"/>
  <conditionalFormatting sqref="C5:C12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6">
    <dataValidation allowBlank="1" showInputMessage="1" showErrorMessage="1" prompt="Työskentely ja tuottaminen" sqref="B5" xr:uid="{00000000-0002-0000-0400-000000000000}"/>
    <dataValidation allowBlank="1" showInputMessage="1" showErrorMessage="1" prompt="Valintojen tekeminen ja niiden perustelut" sqref="B12" xr:uid="{00000000-0002-0000-0400-000001000000}"/>
    <dataValidation allowBlank="1" showInputMessage="1" showErrorMessage="1" prompt="Kädentaitojen ja käsityön merkityksen hahmottaminen arkielämässä ja yhteiskunnassa" sqref="B11" xr:uid="{00000000-0002-0000-0400-000002000000}"/>
    <dataValidation allowBlank="1" showInputMessage="1" showErrorMessage="1" prompt="Valmistaminen, tekniikat ja työstömenetelmät" sqref="B7" xr:uid="{00000000-0002-0000-0400-000003000000}"/>
    <dataValidation allowBlank="1" showInputMessage="1" showErrorMessage="1" prompt="Visuaalinen materiaalinen ja teknologinen ilmaisu" sqref="B8" xr:uid="{00000000-0002-0000-0400-000004000000}"/>
    <dataValidation allowBlank="1" showInputMessage="1" showErrorMessage="1" prompt="Kokonaisen käsityöprosessin toteuttaminen" sqref="B6" xr:uid="{00000000-0002-0000-0400-000005000000}"/>
    <dataValidation allowBlank="1" showInputMessage="1" showErrorMessage="1" prompt="Tieto- ja viestintätekniset taidot, Yhteisöllinen työskentely" sqref="B10" xr:uid="{00000000-0002-0000-0400-000006000000}"/>
    <dataValidation allowBlank="1" showInputMessage="1" showErrorMessage="1" prompt="Turvallinen työskentely" sqref="B9" xr:uid="{00000000-0002-0000-0400-000007000000}"/>
    <dataValidation allowBlank="1" showInputMessage="1" showErrorMessage="1" prompt="Tiedostaminen ja osallistuminen" sqref="F12" xr:uid="{00000000-0002-0000-0400-000008000000}"/>
    <dataValidation allowBlank="1" showInputMessage="1" showErrorMessage="1" prompt="Yrittäjämäinen oppiminen" sqref="F11" xr:uid="{00000000-0002-0000-0400-000009000000}"/>
    <dataValidation allowBlank="1" showInputMessage="1" showErrorMessage="1" prompt="Työturvallisuus" sqref="F10" xr:uid="{00000000-0002-0000-0400-00000A000000}"/>
    <dataValidation allowBlank="1" showInputMessage="1" showErrorMessage="1" prompt="Tekeminen" sqref="F9" xr:uid="{00000000-0002-0000-0400-00000B000000}"/>
    <dataValidation allowBlank="1" showInputMessage="1" showErrorMessage="1" prompt="Dokumentointi ja arviointi" sqref="F8" xr:uid="{00000000-0002-0000-0400-00000C000000}"/>
    <dataValidation allowBlank="1" showInputMessage="1" showErrorMessage="1" prompt="Kokeilu" sqref="F7" xr:uid="{00000000-0002-0000-0400-00000D000000}"/>
    <dataValidation allowBlank="1" showInputMessage="1" showErrorMessage="1" prompt="Muotoilu" sqref="F6" xr:uid="{00000000-0002-0000-0400-00000E000000}"/>
    <dataValidation allowBlank="1" showInputMessage="1" showErrorMessage="1" prompt="Innovointi" sqref="F5" xr:uid="{00000000-0002-0000-0400-00000F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19"/>
  <sheetViews>
    <sheetView showGridLines="0" zoomScaleNormal="100" workbookViewId="0">
      <selection activeCell="C13" sqref="C13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27" x14ac:dyDescent="0.25">
      <c r="B2" s="53" t="s">
        <v>50</v>
      </c>
      <c r="C2" s="55" t="s">
        <v>58</v>
      </c>
      <c r="D2" s="54" t="s">
        <v>66</v>
      </c>
    </row>
    <row r="3" spans="2:4" ht="54" x14ac:dyDescent="0.25">
      <c r="B3" s="53" t="s">
        <v>51</v>
      </c>
      <c r="C3" s="55" t="s">
        <v>59</v>
      </c>
      <c r="D3" s="54" t="s">
        <v>67</v>
      </c>
    </row>
    <row r="4" spans="2:4" ht="54" x14ac:dyDescent="0.25">
      <c r="B4" s="53" t="s">
        <v>52</v>
      </c>
      <c r="C4" s="55" t="s">
        <v>60</v>
      </c>
      <c r="D4" s="54" t="s">
        <v>68</v>
      </c>
    </row>
    <row r="5" spans="2:4" ht="42.6" customHeight="1" x14ac:dyDescent="0.25">
      <c r="B5" s="53" t="s">
        <v>53</v>
      </c>
      <c r="C5" s="55" t="s">
        <v>61</v>
      </c>
      <c r="D5" s="54" t="s">
        <v>69</v>
      </c>
    </row>
    <row r="6" spans="2:4" ht="40.5" x14ac:dyDescent="0.25">
      <c r="B6" s="53" t="s">
        <v>54</v>
      </c>
      <c r="C6" s="55" t="s">
        <v>62</v>
      </c>
      <c r="D6" s="54" t="s">
        <v>70</v>
      </c>
    </row>
    <row r="7" spans="2:4" ht="54" x14ac:dyDescent="0.25">
      <c r="B7" s="53" t="s">
        <v>55</v>
      </c>
      <c r="C7" s="55" t="s">
        <v>63</v>
      </c>
      <c r="D7" s="54" t="s">
        <v>71</v>
      </c>
    </row>
    <row r="8" spans="2:4" ht="40.5" x14ac:dyDescent="0.25">
      <c r="B8" s="53" t="s">
        <v>56</v>
      </c>
      <c r="C8" s="55" t="s">
        <v>64</v>
      </c>
      <c r="D8" s="54" t="s">
        <v>72</v>
      </c>
    </row>
    <row r="9" spans="2:4" ht="40.5" x14ac:dyDescent="0.25">
      <c r="B9" s="53" t="s">
        <v>57</v>
      </c>
      <c r="C9" s="55" t="s">
        <v>65</v>
      </c>
      <c r="D9" s="54" t="s">
        <v>73</v>
      </c>
    </row>
    <row r="11" spans="2:4" x14ac:dyDescent="0.25">
      <c r="B11" s="15" t="s">
        <v>42</v>
      </c>
    </row>
    <row r="12" spans="2:4" x14ac:dyDescent="0.25">
      <c r="B12" s="102" t="s">
        <v>74</v>
      </c>
    </row>
    <row r="13" spans="2:4" x14ac:dyDescent="0.25">
      <c r="B13" s="102" t="s">
        <v>75</v>
      </c>
    </row>
    <row r="14" spans="2:4" x14ac:dyDescent="0.25">
      <c r="B14" s="102" t="s">
        <v>76</v>
      </c>
    </row>
    <row r="15" spans="2:4" x14ac:dyDescent="0.25">
      <c r="B15" s="102" t="s">
        <v>77</v>
      </c>
    </row>
    <row r="16" spans="2:4" x14ac:dyDescent="0.25">
      <c r="B16" s="102" t="s">
        <v>78</v>
      </c>
    </row>
    <row r="17" spans="2:2" x14ac:dyDescent="0.25">
      <c r="B17" s="102" t="s">
        <v>79</v>
      </c>
    </row>
    <row r="18" spans="2:2" x14ac:dyDescent="0.25">
      <c r="B18" s="102" t="s">
        <v>80</v>
      </c>
    </row>
    <row r="19" spans="2:2" x14ac:dyDescent="0.25">
      <c r="B19" s="102" t="s">
        <v>81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9"/>
  <dimension ref="B2:B59"/>
  <sheetViews>
    <sheetView workbookViewId="0">
      <selection activeCell="G8" sqref="G8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49</v>
      </c>
    </row>
    <row r="8" spans="2:2" x14ac:dyDescent="0.25">
      <c r="B8" s="15"/>
    </row>
    <row r="9" spans="2:2" x14ac:dyDescent="0.25">
      <c r="B9" s="46" t="s">
        <v>30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34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35</v>
      </c>
      <c r="D5" s="51" t="s">
        <v>35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36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37</v>
      </c>
    </row>
    <row r="8" spans="2:48" x14ac:dyDescent="0.25">
      <c r="B8" s="51" t="s">
        <v>38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36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37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38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TIEDOT</vt:lpstr>
      <vt:lpstr>LUKUVUOSITIEDOT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2019-07-31T12:19:36Z</dcterms:modified>
  <cp:category/>
  <cp:contentStatus/>
</cp:coreProperties>
</file>