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1500" yWindow="0" windowWidth="20610" windowHeight="11640"/>
  </bookViews>
  <sheets>
    <sheet name="LASKURI AMMATILLISEEN" sheetId="4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2" i="4" l="1"/>
  <c r="J12" i="4"/>
  <c r="J11" i="4"/>
  <c r="J10" i="4"/>
  <c r="J9" i="4"/>
  <c r="J8" i="4"/>
  <c r="J7" i="4"/>
  <c r="C27" i="4"/>
  <c r="Q22" i="4"/>
  <c r="C26" i="4"/>
  <c r="K32" i="4"/>
  <c r="P32" i="4"/>
  <c r="K33" i="4"/>
  <c r="J33" i="4"/>
  <c r="I33" i="4"/>
  <c r="P33" i="4"/>
  <c r="K34" i="4"/>
  <c r="J34" i="4"/>
  <c r="I34" i="4"/>
  <c r="P34" i="4"/>
  <c r="K35" i="4"/>
  <c r="J35" i="4"/>
  <c r="I35" i="4"/>
  <c r="P35" i="4"/>
  <c r="P31" i="4"/>
  <c r="J14" i="4"/>
  <c r="C28" i="4"/>
</calcChain>
</file>

<file path=xl/sharedStrings.xml><?xml version="1.0" encoding="utf-8"?>
<sst xmlns="http://schemas.openxmlformats.org/spreadsheetml/2006/main" count="82" uniqueCount="73">
  <si>
    <r>
      <t xml:space="preserve">A1-kieli </t>
    </r>
    <r>
      <rPr>
        <sz val="8"/>
        <rFont val="Calibri"/>
        <family val="2"/>
      </rPr>
      <t>(en/sa)</t>
    </r>
  </si>
  <si>
    <r>
      <t xml:space="preserve">B1-kieli </t>
    </r>
    <r>
      <rPr>
        <sz val="8"/>
        <rFont val="Calibri"/>
        <family val="2"/>
      </rPr>
      <t>(ru)</t>
    </r>
  </si>
  <si>
    <r>
      <t xml:space="preserve">B2-kieli </t>
    </r>
    <r>
      <rPr>
        <sz val="8"/>
        <rFont val="Calibri"/>
        <family val="2"/>
      </rPr>
      <t>(valinnainen ya)</t>
    </r>
  </si>
  <si>
    <r>
      <t xml:space="preserve">Jakaja: </t>
    </r>
    <r>
      <rPr>
        <sz val="8"/>
        <rFont val="Calibri"/>
        <family val="2"/>
      </rPr>
      <t>(aineiden lukumäärä)</t>
    </r>
  </si>
  <si>
    <r>
      <t xml:space="preserve">A2-kieli </t>
    </r>
    <r>
      <rPr>
        <sz val="8"/>
        <rFont val="Calibri"/>
        <family val="2"/>
      </rPr>
      <t>(vapaaeht. ala-aste)</t>
    </r>
  </si>
  <si>
    <t>Painotettavien aineiden ka.</t>
  </si>
  <si>
    <t>OPISKELIJAKSI AMMATILLISEEN!</t>
  </si>
  <si>
    <t>1. hakutoive</t>
  </si>
  <si>
    <t>2. hakutoive</t>
  </si>
  <si>
    <t>Pisteitä </t>
  </si>
  <si>
    <t>6,50–6,99</t>
  </si>
  <si>
    <t>8,00–8,49</t>
  </si>
  <si>
    <t>6,00–6,24</t>
  </si>
  <si>
    <t>6,75–6,99</t>
  </si>
  <si>
    <t>7,00–7,24</t>
  </si>
  <si>
    <t>7,25–7,49</t>
  </si>
  <si>
    <t>7,50–7,74</t>
  </si>
  <si>
    <t>7,75–7,99</t>
  </si>
  <si>
    <t>8,00–8,24</t>
  </si>
  <si>
    <t>8,25–8,49</t>
  </si>
  <si>
    <t>Nro:</t>
  </si>
  <si>
    <t>Aine:</t>
  </si>
  <si>
    <t>7,50–7,99</t>
  </si>
  <si>
    <t>Peruskoulun suorittaminen hakuvuonna</t>
  </si>
  <si>
    <t>Äidinkieli</t>
  </si>
  <si>
    <t>Historia</t>
  </si>
  <si>
    <t>Matematiikka</t>
  </si>
  <si>
    <t>Kemia</t>
  </si>
  <si>
    <t>Fysiikka</t>
  </si>
  <si>
    <t>Biologia</t>
  </si>
  <si>
    <t>Maantieto</t>
  </si>
  <si>
    <t>Terveystieto</t>
  </si>
  <si>
    <t>Yhteiskuntaoppi</t>
  </si>
  <si>
    <t>Yhteensä:</t>
  </si>
  <si>
    <t>Keskiarvo:</t>
  </si>
  <si>
    <t>Musiikki*</t>
  </si>
  <si>
    <t>Kuvataide*</t>
  </si>
  <si>
    <t>Kotitalous*</t>
  </si>
  <si>
    <t>Käsityö*</t>
  </si>
  <si>
    <t>Liikunta*</t>
  </si>
  <si>
    <t>3. hakutoive</t>
  </si>
  <si>
    <t>4. hakutoive</t>
  </si>
  <si>
    <t>5. hakutoive</t>
  </si>
  <si>
    <t>PISTETAULUKKO: Hakutoiveet/kriteerit</t>
  </si>
  <si>
    <t>Laske kaikkien aineiden keskiarvosi, montako pistettä sait? Entä painotettavien aineiden pisteesi? Merkitse tiedot pistetaulukkoon ja katso paljonko sait? Mitä voisit vielä parantaa?</t>
  </si>
  <si>
    <t>Hakutoive-järjestys</t>
  </si>
  <si>
    <t>Jakaja:</t>
  </si>
  <si>
    <t>PISTEET YHTEENSÄ</t>
  </si>
  <si>
    <r>
      <t>Pisteitä</t>
    </r>
    <r>
      <rPr>
        <sz val="10"/>
        <rFont val="Calibri"/>
        <family val="2"/>
      </rPr>
      <t> </t>
    </r>
  </si>
  <si>
    <t>Uskonto/ET</t>
  </si>
  <si>
    <t>Kaikkien aineiden pisteet</t>
  </si>
  <si>
    <t>Painotettavien aineiden pisteet</t>
  </si>
  <si>
    <t>5,50–5,74</t>
  </si>
  <si>
    <t>5,75–5,99</t>
  </si>
  <si>
    <t>6,25–6,49</t>
  </si>
  <si>
    <t>8,50–8,74</t>
  </si>
  <si>
    <t>8,75–8,99</t>
  </si>
  <si>
    <t>9,00–9,24</t>
  </si>
  <si>
    <t>9,25–10,00</t>
  </si>
  <si>
    <t>6,50–6,74</t>
  </si>
  <si>
    <t>6,00–6,49</t>
  </si>
  <si>
    <t>7,00–7,49</t>
  </si>
  <si>
    <t>8,50–8,99</t>
  </si>
  <si>
    <t>9,00–9,49</t>
  </si>
  <si>
    <t>9,50–10,00</t>
  </si>
  <si>
    <t>Pisteytys: Opiskelijaksi ottaminen suoritetaan hakijoiden valintapistemäärän ja hakijoiden esittämän hakutoivejärjestyksen perusteella. Otettaessa opiskelijoita ammatilliseen peruskoulutukseen hakijalle annetaan pisteitä, jos hänellä ei ole koulutuspaikkaa perustutkintoon johtavassa koulutuksessa tai lukiokoulutuksessa ja , jos hän on  suorittanut peruskoulun  hakuvuonna. Pisteitä saa myös yleisestä koulumenestyksestä, painotettavista arvosanoista, hakutoivejärjestyksestä, työkokemuksesta (kertyy peruskoulun suorittamisen jälkeen), sukupuolesta (hakijoista alle 30% samaa sukupuolta kuin itse) ja mahdollisesta soveltuvuus/pääsykokeesta (hyväksytystä kokeesta 1–10p).</t>
  </si>
  <si>
    <t>Mahd. pääsy/sov. Kokee</t>
  </si>
  <si>
    <t>Pisteet ilman koulutuspaikkaa oleville</t>
  </si>
  <si>
    <t>Sukupuolipisteet</t>
  </si>
  <si>
    <r>
      <t xml:space="preserve">Painotettavaat aineet. Taulukko laskee sinulle </t>
    </r>
    <r>
      <rPr>
        <b/>
        <u/>
        <sz val="10"/>
        <rFont val="Calibri"/>
        <family val="2"/>
      </rPr>
      <t>3 parhaan</t>
    </r>
    <r>
      <rPr>
        <b/>
        <sz val="10"/>
        <rFont val="Calibri"/>
        <family val="2"/>
      </rPr>
      <t xml:space="preserve"> aineen keskiarvon. </t>
    </r>
  </si>
  <si>
    <t>PISTETAVOITE  KEVÄÄLLÄ 2014</t>
  </si>
  <si>
    <t>Kaikkien aineiden keskiarvo.</t>
  </si>
  <si>
    <t>Merkitse kaikkien aineiden numero. Liiku taulukossa nuolinäppäimillä. Katso pisteet viereisestä taulukosta ja siirrä alas.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</si>
</sst>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6"/>
      <name val="Calibri"/>
      <family val="2"/>
    </font>
    <font>
      <b/>
      <sz val="20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8"/>
      <name val="Calibri"/>
      <family val="2"/>
    </font>
    <font>
      <sz val="8"/>
      <name val="Verdana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/>
    <xf numFmtId="0" fontId="4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/>
    <xf numFmtId="0" fontId="8" fillId="3" borderId="5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2" borderId="5" xfId="0" applyFont="1" applyFill="1" applyBorder="1"/>
    <xf numFmtId="2" fontId="8" fillId="2" borderId="5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wrapText="1"/>
    </xf>
    <xf numFmtId="0" fontId="3" fillId="4" borderId="5" xfId="0" applyFont="1" applyFill="1" applyBorder="1"/>
    <xf numFmtId="0" fontId="8" fillId="5" borderId="2" xfId="0" applyFont="1" applyFill="1" applyBorder="1" applyAlignment="1">
      <alignment horizontal="left" vertical="top" wrapText="1"/>
    </xf>
    <xf numFmtId="0" fontId="8" fillId="5" borderId="5" xfId="0" applyFont="1" applyFill="1" applyBorder="1"/>
    <xf numFmtId="2" fontId="8" fillId="5" borderId="5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left"/>
    </xf>
    <xf numFmtId="49" fontId="8" fillId="2" borderId="9" xfId="0" applyNumberFormat="1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/>
    </xf>
    <xf numFmtId="49" fontId="8" fillId="7" borderId="5" xfId="0" applyNumberFormat="1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center" wrapText="1"/>
    </xf>
    <xf numFmtId="49" fontId="8" fillId="2" borderId="7" xfId="0" applyNumberFormat="1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wrapText="1"/>
    </xf>
    <xf numFmtId="49" fontId="8" fillId="2" borderId="10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11</xdr:row>
      <xdr:rowOff>22225</xdr:rowOff>
    </xdr:from>
    <xdr:to>
      <xdr:col>3</xdr:col>
      <xdr:colOff>749300</xdr:colOff>
      <xdr:row>12</xdr:row>
      <xdr:rowOff>88900</xdr:rowOff>
    </xdr:to>
    <xdr:sp macro="" textlink="">
      <xdr:nvSpPr>
        <xdr:cNvPr id="3109" name="Nuoli oikealle 1"/>
        <xdr:cNvSpPr>
          <a:spLocks noChangeArrowheads="1"/>
        </xdr:cNvSpPr>
      </xdr:nvSpPr>
      <xdr:spPr bwMode="auto">
        <a:xfrm>
          <a:off x="3073400" y="3298825"/>
          <a:ext cx="698500" cy="269875"/>
        </a:xfrm>
        <a:prstGeom prst="rightArrow">
          <a:avLst>
            <a:gd name="adj1" fmla="val 50000"/>
            <a:gd name="adj2" fmla="val 50005"/>
          </a:avLst>
        </a:prstGeom>
        <a:solidFill>
          <a:srgbClr val="C3D69B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333375</xdr:colOff>
      <xdr:row>7</xdr:row>
      <xdr:rowOff>139700</xdr:rowOff>
    </xdr:from>
    <xdr:to>
      <xdr:col>10</xdr:col>
      <xdr:colOff>609600</xdr:colOff>
      <xdr:row>9</xdr:row>
      <xdr:rowOff>149225</xdr:rowOff>
    </xdr:to>
    <xdr:sp macro="" textlink="">
      <xdr:nvSpPr>
        <xdr:cNvPr id="3111" name="Nuoli oikealle 3"/>
        <xdr:cNvSpPr>
          <a:spLocks noChangeArrowheads="1"/>
        </xdr:cNvSpPr>
      </xdr:nvSpPr>
      <xdr:spPr bwMode="auto">
        <a:xfrm>
          <a:off x="7654925" y="2787650"/>
          <a:ext cx="276225" cy="415925"/>
        </a:xfrm>
        <a:prstGeom prst="rightArrow">
          <a:avLst>
            <a:gd name="adj1" fmla="val 50000"/>
            <a:gd name="adj2" fmla="val 50005"/>
          </a:avLst>
        </a:prstGeom>
        <a:solidFill>
          <a:srgbClr val="C3D69B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148879</xdr:colOff>
      <xdr:row>26</xdr:row>
      <xdr:rowOff>62335</xdr:rowOff>
    </xdr:from>
    <xdr:to>
      <xdr:col>9</xdr:col>
      <xdr:colOff>474970</xdr:colOff>
      <xdr:row>28</xdr:row>
      <xdr:rowOff>49635</xdr:rowOff>
    </xdr:to>
    <xdr:sp macro="" textlink="">
      <xdr:nvSpPr>
        <xdr:cNvPr id="3112" name="Nuoli oikealle 10"/>
        <xdr:cNvSpPr>
          <a:spLocks noChangeArrowheads="1"/>
        </xdr:cNvSpPr>
      </xdr:nvSpPr>
      <xdr:spPr bwMode="auto">
        <a:xfrm rot="3139359">
          <a:off x="6420625" y="6604889"/>
          <a:ext cx="393700" cy="326091"/>
        </a:xfrm>
        <a:prstGeom prst="rightArrow">
          <a:avLst>
            <a:gd name="adj1" fmla="val 50000"/>
            <a:gd name="adj2" fmla="val 44785"/>
          </a:avLst>
        </a:prstGeom>
        <a:solidFill>
          <a:srgbClr val="C3D69B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338968</xdr:colOff>
      <xdr:row>26</xdr:row>
      <xdr:rowOff>58793</xdr:rowOff>
    </xdr:from>
    <xdr:to>
      <xdr:col>10</xdr:col>
      <xdr:colOff>653382</xdr:colOff>
      <xdr:row>28</xdr:row>
      <xdr:rowOff>46093</xdr:rowOff>
    </xdr:to>
    <xdr:sp macro="" textlink="">
      <xdr:nvSpPr>
        <xdr:cNvPr id="3113" name="Nuoli oikealle 10"/>
        <xdr:cNvSpPr>
          <a:spLocks noChangeArrowheads="1"/>
        </xdr:cNvSpPr>
      </xdr:nvSpPr>
      <xdr:spPr bwMode="auto">
        <a:xfrm rot="7161322">
          <a:off x="7481175" y="6607186"/>
          <a:ext cx="393700" cy="314414"/>
        </a:xfrm>
        <a:prstGeom prst="rightArrow">
          <a:avLst>
            <a:gd name="adj1" fmla="val 50000"/>
            <a:gd name="adj2" fmla="val 44785"/>
          </a:avLst>
        </a:prstGeom>
        <a:solidFill>
          <a:srgbClr val="C3D69B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239211</xdr:colOff>
      <xdr:row>14</xdr:row>
      <xdr:rowOff>160900</xdr:rowOff>
    </xdr:from>
    <xdr:to>
      <xdr:col>13</xdr:col>
      <xdr:colOff>949353</xdr:colOff>
      <xdr:row>25</xdr:row>
      <xdr:rowOff>148993</xdr:rowOff>
    </xdr:to>
    <xdr:sp macro="" textlink="">
      <xdr:nvSpPr>
        <xdr:cNvPr id="7" name="Tekstikehys 6"/>
        <xdr:cNvSpPr txBox="1"/>
      </xdr:nvSpPr>
      <xdr:spPr>
        <a:xfrm>
          <a:off x="8443411" y="4047100"/>
          <a:ext cx="4761442" cy="2223293"/>
        </a:xfrm>
        <a:prstGeom prst="rect">
          <a:avLst/>
        </a:prstGeom>
        <a:solidFill>
          <a:srgbClr val="FFFF66">
            <a:alpha val="6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/>
          <a:r>
            <a:rPr lang="fi-FI" sz="1000" b="1" i="0">
              <a:solidFill>
                <a:schemeClr val="dk1"/>
              </a:solidFill>
              <a:latin typeface="+mn-lt"/>
              <a:ea typeface="+mn-ea"/>
              <a:cs typeface="+mn-cs"/>
            </a:rPr>
            <a:t>Kaikkien aineiden keskiarvoon lasketaan vain valtakunnallisten valinnaisaineiden numerot.</a:t>
          </a:r>
        </a:p>
        <a:p>
          <a:pPr algn="l" rtl="0"/>
          <a:endParaRPr lang="fi-FI" sz="1000" b="1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 rtl="0"/>
          <a:r>
            <a:rPr lang="fi-FI" sz="1000" b="1" i="0">
              <a:solidFill>
                <a:schemeClr val="dk1"/>
              </a:solidFill>
              <a:latin typeface="+mn-lt"/>
              <a:ea typeface="+mn-ea"/>
              <a:cs typeface="+mn-cs"/>
            </a:rPr>
            <a:t>*HUOM!  Taito</a:t>
          </a:r>
          <a:r>
            <a:rPr lang="fi-FI" sz="10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ja taideaineista yksi numero! </a:t>
          </a:r>
          <a:endParaRPr lang="fi-FI" sz="1000"/>
        </a:p>
        <a:p>
          <a:pPr algn="l" rtl="0"/>
          <a:endParaRPr lang="fi-FI" sz="1000" b="1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 rtl="0"/>
          <a:r>
            <a:rPr lang="fi-FI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1) Jos sinulla on kaksi numeroa samasta aineesta, niin laske ensin arvosanojen keskiarvo ja merkitse se taulukkoon. ÄLÄ</a:t>
          </a:r>
          <a:r>
            <a:rPr lang="fi-FI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PYÖRISTÄ NUMEROA VAAN MERKITSE MYÖS PUOLIKKAAT (esim. 7,5)</a:t>
          </a:r>
          <a:endParaRPr lang="fi-FI" sz="10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 rtl="0"/>
          <a:endParaRPr lang="fi-FI" sz="1000" b="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 rtl="0"/>
          <a:r>
            <a:rPr lang="fi-FI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2) Jos sinulla on 7.-luokan</a:t>
          </a:r>
          <a:r>
            <a:rPr lang="fi-FI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i-FI" sz="1000" b="0" i="0">
              <a:solidFill>
                <a:schemeClr val="dk1"/>
              </a:solidFill>
              <a:latin typeface="+mn-lt"/>
              <a:ea typeface="+mn-ea"/>
              <a:cs typeface="+mn-cs"/>
            </a:rPr>
            <a:t>numeron lisäksi kaksi valinnaisaineen</a:t>
          </a:r>
          <a:r>
            <a:rPr lang="fi-FI" sz="10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numeroa samasta aineesta, niin laske ensin  keskiarvo valinnaisaineiden numeroista ja pyöristä se lähimpään kokonaisulukuun. Tämän jälkeen laske valinnaisen ja 7.-luokan numeron keskiarvo, älä pyöristä vaan merkitse myös puolikkaat! </a:t>
          </a:r>
          <a:endParaRPr lang="fi-FI" sz="1000" b="0" i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5"/>
  <sheetViews>
    <sheetView showGridLines="0" tabSelected="1" zoomScale="85" zoomScaleNormal="85" zoomScalePageLayoutView="150" workbookViewId="0">
      <selection activeCell="I31" sqref="I31"/>
    </sheetView>
  </sheetViews>
  <sheetFormatPr defaultColWidth="18.140625" defaultRowHeight="18.75" x14ac:dyDescent="0.3"/>
  <cols>
    <col min="1" max="1" width="7.140625" style="7" customWidth="1"/>
    <col min="2" max="2" width="22.42578125" style="7" customWidth="1"/>
    <col min="3" max="3" width="15.7109375" style="7" customWidth="1"/>
    <col min="4" max="4" width="4.28515625" style="7" customWidth="1"/>
    <col min="5" max="5" width="15.85546875" style="7" customWidth="1"/>
    <col min="6" max="6" width="0.5703125" style="7" customWidth="1"/>
    <col min="7" max="7" width="7.28515625" style="7" customWidth="1"/>
    <col min="8" max="8" width="5.7109375" style="7" customWidth="1"/>
    <col min="9" max="9" width="12.7109375" style="7" customWidth="1"/>
    <col min="10" max="10" width="11.140625" style="7" customWidth="1"/>
    <col min="11" max="11" width="12.7109375" style="7" customWidth="1"/>
    <col min="12" max="12" width="9.42578125" style="7" customWidth="1"/>
    <col min="13" max="13" width="4.7109375" style="7" customWidth="1"/>
    <col min="14" max="14" width="7.28515625" style="7" customWidth="1"/>
    <col min="15" max="15" width="8" style="7" customWidth="1"/>
    <col min="16" max="16" width="9.42578125" style="7" customWidth="1"/>
    <col min="17" max="18" width="14.28515625" style="7" customWidth="1"/>
    <col min="19" max="20" width="16.7109375" style="7" customWidth="1"/>
    <col min="21" max="21" width="17.85546875" style="7" customWidth="1"/>
    <col min="22" max="16384" width="18.140625" style="7"/>
  </cols>
  <sheetData>
    <row r="1" spans="2:21" s="1" customFormat="1" ht="22.5" customHeight="1" x14ac:dyDescent="0.4">
      <c r="B1" s="65" t="s">
        <v>6</v>
      </c>
      <c r="C1" s="65"/>
      <c r="D1" s="65"/>
      <c r="E1" s="65"/>
      <c r="F1" s="65"/>
      <c r="G1" s="65"/>
      <c r="H1" s="65"/>
      <c r="I1" s="65"/>
      <c r="J1" s="65"/>
      <c r="K1" s="65"/>
      <c r="L1" s="3"/>
      <c r="M1" s="3"/>
      <c r="N1" s="3"/>
      <c r="O1" s="3"/>
      <c r="P1" s="2"/>
      <c r="Q1" s="2"/>
      <c r="R1" s="2"/>
      <c r="S1" s="2"/>
      <c r="T1" s="2"/>
      <c r="U1" s="2"/>
    </row>
    <row r="2" spans="2:21" ht="64.5" customHeight="1" x14ac:dyDescent="0.3">
      <c r="B2" s="66" t="s">
        <v>65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"/>
      <c r="P2" s="5"/>
      <c r="Q2" s="5"/>
      <c r="R2" s="5"/>
      <c r="S2" s="5"/>
      <c r="T2" s="5"/>
      <c r="U2" s="6"/>
    </row>
    <row r="3" spans="2:21" ht="25.5" customHeight="1" x14ac:dyDescent="0.3">
      <c r="B3" s="67" t="s">
        <v>44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8"/>
      <c r="P3" s="5"/>
      <c r="Q3" s="5"/>
      <c r="R3" s="5"/>
      <c r="S3" s="5"/>
      <c r="T3" s="5"/>
      <c r="U3" s="6"/>
    </row>
    <row r="4" spans="2:21" ht="9" customHeight="1" x14ac:dyDescent="0.3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0"/>
      <c r="Q4" s="10"/>
      <c r="R4" s="10"/>
      <c r="S4" s="10"/>
      <c r="T4" s="6"/>
    </row>
    <row r="5" spans="2:21" s="15" customFormat="1" ht="39" customHeight="1" x14ac:dyDescent="0.2">
      <c r="B5" s="68" t="s">
        <v>72</v>
      </c>
      <c r="C5" s="69"/>
      <c r="D5" s="14"/>
      <c r="E5" s="70" t="s">
        <v>71</v>
      </c>
      <c r="F5" s="70"/>
      <c r="G5" s="11" t="s">
        <v>48</v>
      </c>
      <c r="I5" s="71" t="s">
        <v>69</v>
      </c>
      <c r="J5" s="72"/>
      <c r="K5" s="14"/>
      <c r="L5" s="73" t="s">
        <v>5</v>
      </c>
      <c r="M5" s="73"/>
      <c r="N5" s="30" t="s">
        <v>9</v>
      </c>
    </row>
    <row r="6" spans="2:21" s="15" customFormat="1" ht="15.95" customHeight="1" x14ac:dyDescent="0.2">
      <c r="B6" s="16" t="s">
        <v>21</v>
      </c>
      <c r="C6" s="16" t="s">
        <v>20</v>
      </c>
      <c r="D6" s="17"/>
      <c r="E6" s="59" t="s">
        <v>52</v>
      </c>
      <c r="F6" s="60"/>
      <c r="G6" s="41">
        <v>1</v>
      </c>
      <c r="I6" s="37" t="s">
        <v>21</v>
      </c>
      <c r="J6" s="37" t="s">
        <v>20</v>
      </c>
      <c r="K6" s="18"/>
      <c r="L6" s="63" t="s">
        <v>60</v>
      </c>
      <c r="M6" s="63"/>
      <c r="N6" s="42">
        <v>1</v>
      </c>
    </row>
    <row r="7" spans="2:21" s="15" customFormat="1" ht="15.95" customHeight="1" x14ac:dyDescent="0.2">
      <c r="B7" s="25" t="s">
        <v>24</v>
      </c>
      <c r="C7" s="26"/>
      <c r="D7" s="19"/>
      <c r="E7" s="59" t="s">
        <v>53</v>
      </c>
      <c r="F7" s="60"/>
      <c r="G7" s="41">
        <v>2</v>
      </c>
      <c r="I7" s="29" t="s">
        <v>35</v>
      </c>
      <c r="J7" s="46">
        <f>C21</f>
        <v>0</v>
      </c>
      <c r="K7" s="19"/>
      <c r="L7" s="63" t="s">
        <v>10</v>
      </c>
      <c r="M7" s="63"/>
      <c r="N7" s="42">
        <v>2</v>
      </c>
    </row>
    <row r="8" spans="2:21" s="15" customFormat="1" ht="15.95" customHeight="1" x14ac:dyDescent="0.2">
      <c r="B8" s="25" t="s">
        <v>0</v>
      </c>
      <c r="C8" s="26"/>
      <c r="D8" s="19"/>
      <c r="E8" s="59" t="s">
        <v>12</v>
      </c>
      <c r="F8" s="60"/>
      <c r="G8" s="41">
        <v>3</v>
      </c>
      <c r="I8" s="29" t="s">
        <v>36</v>
      </c>
      <c r="J8" s="46">
        <f>C22</f>
        <v>0</v>
      </c>
      <c r="K8" s="19"/>
      <c r="L8" s="63" t="s">
        <v>61</v>
      </c>
      <c r="M8" s="63"/>
      <c r="N8" s="42">
        <v>3</v>
      </c>
    </row>
    <row r="9" spans="2:21" s="15" customFormat="1" ht="15.95" customHeight="1" x14ac:dyDescent="0.2">
      <c r="B9" s="25" t="s">
        <v>4</v>
      </c>
      <c r="C9" s="26"/>
      <c r="D9" s="19"/>
      <c r="E9" s="59" t="s">
        <v>54</v>
      </c>
      <c r="F9" s="60"/>
      <c r="G9" s="41">
        <v>4</v>
      </c>
      <c r="I9" s="29" t="s">
        <v>37</v>
      </c>
      <c r="J9" s="46">
        <f>C23</f>
        <v>0</v>
      </c>
      <c r="K9" s="19"/>
      <c r="L9" s="63" t="s">
        <v>22</v>
      </c>
      <c r="M9" s="63"/>
      <c r="N9" s="42">
        <v>4</v>
      </c>
    </row>
    <row r="10" spans="2:21" s="15" customFormat="1" ht="15.95" customHeight="1" x14ac:dyDescent="0.2">
      <c r="B10" s="25" t="s">
        <v>1</v>
      </c>
      <c r="C10" s="26"/>
      <c r="D10" s="19"/>
      <c r="E10" s="59" t="s">
        <v>59</v>
      </c>
      <c r="F10" s="60"/>
      <c r="G10" s="41">
        <v>5</v>
      </c>
      <c r="I10" s="29" t="s">
        <v>38</v>
      </c>
      <c r="J10" s="46">
        <f>C24</f>
        <v>0</v>
      </c>
      <c r="K10" s="19"/>
      <c r="L10" s="59" t="s">
        <v>11</v>
      </c>
      <c r="M10" s="64"/>
      <c r="N10" s="42">
        <v>5</v>
      </c>
    </row>
    <row r="11" spans="2:21" s="15" customFormat="1" ht="15.95" customHeight="1" x14ac:dyDescent="0.2">
      <c r="B11" s="25" t="s">
        <v>2</v>
      </c>
      <c r="C11" s="26"/>
      <c r="D11" s="19"/>
      <c r="E11" s="59" t="s">
        <v>13</v>
      </c>
      <c r="F11" s="60"/>
      <c r="G11" s="41">
        <v>6</v>
      </c>
      <c r="I11" s="29" t="s">
        <v>39</v>
      </c>
      <c r="J11" s="46">
        <f>C25</f>
        <v>0</v>
      </c>
      <c r="K11" s="19"/>
      <c r="L11" s="63" t="s">
        <v>62</v>
      </c>
      <c r="M11" s="63"/>
      <c r="N11" s="42">
        <v>6</v>
      </c>
    </row>
    <row r="12" spans="2:21" s="15" customFormat="1" ht="15.95" customHeight="1" x14ac:dyDescent="0.2">
      <c r="B12" s="25" t="s">
        <v>49</v>
      </c>
      <c r="C12" s="26"/>
      <c r="D12" s="19"/>
      <c r="E12" s="59" t="s">
        <v>14</v>
      </c>
      <c r="F12" s="60"/>
      <c r="G12" s="41">
        <v>7</v>
      </c>
      <c r="I12" s="35" t="s">
        <v>33</v>
      </c>
      <c r="J12" s="36">
        <f>SUM(LARGE(J7:J11,1),LARGE(J7:J11,2),LARGE(J7:J11,3))</f>
        <v>0</v>
      </c>
      <c r="K12" s="19"/>
      <c r="L12" s="59" t="s">
        <v>63</v>
      </c>
      <c r="M12" s="64"/>
      <c r="N12" s="42">
        <v>7</v>
      </c>
    </row>
    <row r="13" spans="2:21" s="15" customFormat="1" ht="15.95" customHeight="1" x14ac:dyDescent="0.2">
      <c r="B13" s="25" t="s">
        <v>25</v>
      </c>
      <c r="C13" s="26"/>
      <c r="D13" s="19"/>
      <c r="E13" s="59" t="s">
        <v>15</v>
      </c>
      <c r="F13" s="60"/>
      <c r="G13" s="41">
        <v>8</v>
      </c>
      <c r="I13" s="35" t="s">
        <v>46</v>
      </c>
      <c r="J13" s="36">
        <v>3</v>
      </c>
      <c r="K13" s="19"/>
      <c r="L13" s="63" t="s">
        <v>64</v>
      </c>
      <c r="M13" s="63"/>
      <c r="N13" s="42">
        <v>8</v>
      </c>
    </row>
    <row r="14" spans="2:21" s="15" customFormat="1" ht="15.95" customHeight="1" x14ac:dyDescent="0.2">
      <c r="B14" s="25" t="s">
        <v>32</v>
      </c>
      <c r="C14" s="26"/>
      <c r="D14" s="19"/>
      <c r="E14" s="59" t="s">
        <v>16</v>
      </c>
      <c r="F14" s="60"/>
      <c r="G14" s="41">
        <v>9</v>
      </c>
      <c r="I14" s="31" t="s">
        <v>34</v>
      </c>
      <c r="J14" s="32">
        <f>SUM(J12/3)</f>
        <v>0</v>
      </c>
      <c r="K14" s="19"/>
    </row>
    <row r="15" spans="2:21" s="15" customFormat="1" ht="15.95" customHeight="1" x14ac:dyDescent="0.2">
      <c r="B15" s="25" t="s">
        <v>26</v>
      </c>
      <c r="C15" s="26"/>
      <c r="D15" s="19"/>
      <c r="E15" s="59" t="s">
        <v>17</v>
      </c>
      <c r="F15" s="60"/>
      <c r="G15" s="41">
        <v>10</v>
      </c>
      <c r="K15" s="20"/>
    </row>
    <row r="16" spans="2:21" s="15" customFormat="1" ht="15.95" customHeight="1" x14ac:dyDescent="0.2">
      <c r="B16" s="25" t="s">
        <v>27</v>
      </c>
      <c r="C16" s="26"/>
      <c r="D16" s="19"/>
      <c r="E16" s="59" t="s">
        <v>18</v>
      </c>
      <c r="F16" s="60"/>
      <c r="G16" s="41">
        <v>11</v>
      </c>
      <c r="K16" s="23"/>
    </row>
    <row r="17" spans="2:20" s="15" customFormat="1" ht="15.95" customHeight="1" x14ac:dyDescent="0.2">
      <c r="B17" s="25" t="s">
        <v>28</v>
      </c>
      <c r="C17" s="26"/>
      <c r="D17" s="19"/>
      <c r="E17" s="59" t="s">
        <v>19</v>
      </c>
      <c r="F17" s="60"/>
      <c r="G17" s="41">
        <v>12</v>
      </c>
    </row>
    <row r="18" spans="2:20" s="15" customFormat="1" ht="15.95" customHeight="1" x14ac:dyDescent="0.2">
      <c r="B18" s="25" t="s">
        <v>29</v>
      </c>
      <c r="C18" s="26"/>
      <c r="D18" s="19"/>
      <c r="E18" s="59" t="s">
        <v>55</v>
      </c>
      <c r="F18" s="60"/>
      <c r="G18" s="41">
        <v>13</v>
      </c>
    </row>
    <row r="19" spans="2:20" s="15" customFormat="1" ht="15.95" customHeight="1" x14ac:dyDescent="0.2">
      <c r="B19" s="25" t="s">
        <v>30</v>
      </c>
      <c r="C19" s="26"/>
      <c r="D19" s="19"/>
      <c r="E19" s="59" t="s">
        <v>56</v>
      </c>
      <c r="F19" s="60"/>
      <c r="G19" s="41">
        <v>14</v>
      </c>
    </row>
    <row r="20" spans="2:20" s="15" customFormat="1" ht="15.95" customHeight="1" x14ac:dyDescent="0.2">
      <c r="B20" s="25" t="s">
        <v>31</v>
      </c>
      <c r="C20" s="26"/>
      <c r="D20" s="19"/>
      <c r="E20" s="59" t="s">
        <v>57</v>
      </c>
      <c r="F20" s="60"/>
      <c r="G20" s="41">
        <v>15</v>
      </c>
    </row>
    <row r="21" spans="2:20" s="15" customFormat="1" ht="15.95" customHeight="1" x14ac:dyDescent="0.2">
      <c r="B21" s="29" t="s">
        <v>35</v>
      </c>
      <c r="C21" s="26"/>
      <c r="D21" s="19"/>
      <c r="E21" s="59" t="s">
        <v>58</v>
      </c>
      <c r="F21" s="60"/>
      <c r="G21" s="41">
        <v>16</v>
      </c>
      <c r="H21" s="24"/>
    </row>
    <row r="22" spans="2:20" s="15" customFormat="1" ht="15.95" customHeight="1" x14ac:dyDescent="0.2">
      <c r="B22" s="29" t="s">
        <v>36</v>
      </c>
      <c r="C22" s="26"/>
      <c r="D22" s="19"/>
      <c r="E22" s="24"/>
      <c r="F22" s="24"/>
      <c r="G22" s="24"/>
      <c r="H22" s="24"/>
      <c r="Q22" s="15">
        <f>COUNT(C7:C25)</f>
        <v>0</v>
      </c>
    </row>
    <row r="23" spans="2:20" s="15" customFormat="1" ht="15.95" customHeight="1" x14ac:dyDescent="0.2">
      <c r="B23" s="29" t="s">
        <v>37</v>
      </c>
      <c r="C23" s="26"/>
      <c r="D23" s="19"/>
      <c r="E23" s="24"/>
      <c r="F23" s="24"/>
      <c r="G23" s="24"/>
      <c r="H23" s="24"/>
    </row>
    <row r="24" spans="2:20" s="15" customFormat="1" ht="15.95" customHeight="1" x14ac:dyDescent="0.2">
      <c r="B24" s="29" t="s">
        <v>38</v>
      </c>
      <c r="C24" s="26"/>
      <c r="D24" s="19"/>
      <c r="E24" s="24"/>
      <c r="F24" s="24"/>
      <c r="G24" s="24"/>
      <c r="H24" s="24"/>
    </row>
    <row r="25" spans="2:20" s="15" customFormat="1" ht="15.95" customHeight="1" x14ac:dyDescent="0.2">
      <c r="B25" s="29" t="s">
        <v>39</v>
      </c>
      <c r="C25" s="26"/>
      <c r="D25" s="19"/>
      <c r="E25" s="24"/>
      <c r="F25" s="24"/>
      <c r="G25" s="24"/>
      <c r="H25" s="24"/>
    </row>
    <row r="26" spans="2:20" s="15" customFormat="1" ht="15.95" customHeight="1" x14ac:dyDescent="0.2">
      <c r="B26" s="33" t="s">
        <v>33</v>
      </c>
      <c r="C26" s="34">
        <f>SUM(C7:C25)</f>
        <v>0</v>
      </c>
      <c r="D26" s="19"/>
    </row>
    <row r="27" spans="2:20" s="15" customFormat="1" ht="15.95" customHeight="1" x14ac:dyDescent="0.2">
      <c r="B27" s="33" t="s">
        <v>3</v>
      </c>
      <c r="C27" s="34">
        <f>COUNT(C7:C25)</f>
        <v>0</v>
      </c>
      <c r="D27" s="19"/>
    </row>
    <row r="28" spans="2:20" s="15" customFormat="1" ht="15.95" customHeight="1" x14ac:dyDescent="0.2">
      <c r="B28" s="21" t="s">
        <v>34</v>
      </c>
      <c r="C28" s="22" t="e">
        <f>SUM(C26/C27)</f>
        <v>#DIV/0!</v>
      </c>
      <c r="D28" s="23"/>
    </row>
    <row r="29" spans="2:20" ht="6.75" customHeight="1" x14ac:dyDescent="0.3">
      <c r="L29" s="15"/>
      <c r="M29" s="15"/>
      <c r="N29" s="15"/>
      <c r="O29" s="13"/>
      <c r="P29" s="12"/>
      <c r="Q29" s="6"/>
      <c r="R29" s="6"/>
      <c r="S29" s="6"/>
      <c r="T29" s="6"/>
    </row>
    <row r="30" spans="2:20" s="15" customFormat="1" ht="42" customHeight="1" x14ac:dyDescent="0.25">
      <c r="B30" s="61" t="s">
        <v>43</v>
      </c>
      <c r="C30" s="61"/>
      <c r="D30" s="57" t="s">
        <v>67</v>
      </c>
      <c r="E30" s="62"/>
      <c r="F30" s="58"/>
      <c r="G30" s="57" t="s">
        <v>23</v>
      </c>
      <c r="H30" s="58"/>
      <c r="I30" s="38" t="s">
        <v>45</v>
      </c>
      <c r="J30" s="38" t="s">
        <v>50</v>
      </c>
      <c r="K30" s="44" t="s">
        <v>51</v>
      </c>
      <c r="L30" s="57" t="s">
        <v>68</v>
      </c>
      <c r="M30" s="58"/>
      <c r="N30" s="55" t="s">
        <v>66</v>
      </c>
      <c r="O30" s="55"/>
      <c r="P30" s="28" t="s">
        <v>47</v>
      </c>
      <c r="Q30" s="40" t="s">
        <v>70</v>
      </c>
      <c r="R30" s="10"/>
      <c r="S30" s="10"/>
      <c r="T30" s="20"/>
    </row>
    <row r="31" spans="2:20" s="15" customFormat="1" ht="15" customHeight="1" x14ac:dyDescent="0.2">
      <c r="B31" s="56" t="s">
        <v>7</v>
      </c>
      <c r="C31" s="56"/>
      <c r="D31" s="52">
        <v>8</v>
      </c>
      <c r="E31" s="53"/>
      <c r="F31" s="54"/>
      <c r="G31" s="52">
        <v>6</v>
      </c>
      <c r="H31" s="53"/>
      <c r="I31" s="47">
        <v>2</v>
      </c>
      <c r="J31" s="48"/>
      <c r="K31" s="45"/>
      <c r="L31" s="52"/>
      <c r="M31" s="54"/>
      <c r="N31" s="51"/>
      <c r="O31" s="51"/>
      <c r="P31" s="27">
        <f>SUM(D31:O31)</f>
        <v>16</v>
      </c>
      <c r="Q31" s="39"/>
      <c r="R31" s="10"/>
      <c r="S31" s="10"/>
      <c r="T31" s="20"/>
    </row>
    <row r="32" spans="2:20" s="15" customFormat="1" ht="15" customHeight="1" x14ac:dyDescent="0.2">
      <c r="B32" s="49" t="s">
        <v>8</v>
      </c>
      <c r="C32" s="50"/>
      <c r="D32" s="52">
        <v>8</v>
      </c>
      <c r="E32" s="53"/>
      <c r="F32" s="54"/>
      <c r="G32" s="52">
        <v>6</v>
      </c>
      <c r="H32" s="53"/>
      <c r="I32" s="47">
        <v>0</v>
      </c>
      <c r="J32" s="48">
        <f>J31</f>
        <v>0</v>
      </c>
      <c r="K32" s="45">
        <f>(K31)</f>
        <v>0</v>
      </c>
      <c r="L32" s="52"/>
      <c r="M32" s="54"/>
      <c r="N32" s="51"/>
      <c r="O32" s="51"/>
      <c r="P32" s="43">
        <f>SUM(D32:O32)</f>
        <v>14</v>
      </c>
      <c r="Q32" s="39"/>
      <c r="R32" s="10"/>
      <c r="S32" s="10"/>
      <c r="T32" s="20"/>
    </row>
    <row r="33" spans="2:20" s="15" customFormat="1" ht="15" customHeight="1" x14ac:dyDescent="0.2">
      <c r="B33" s="49" t="s">
        <v>40</v>
      </c>
      <c r="C33" s="50"/>
      <c r="D33" s="52">
        <v>8</v>
      </c>
      <c r="E33" s="53"/>
      <c r="F33" s="54"/>
      <c r="G33" s="52">
        <v>6</v>
      </c>
      <c r="H33" s="53"/>
      <c r="I33" s="47">
        <f t="shared" ref="I33:I35" si="0">(I32)</f>
        <v>0</v>
      </c>
      <c r="J33" s="48">
        <f t="shared" ref="J33:J35" si="1">(J32)</f>
        <v>0</v>
      </c>
      <c r="K33" s="45">
        <f>(K31)</f>
        <v>0</v>
      </c>
      <c r="L33" s="52"/>
      <c r="M33" s="54"/>
      <c r="N33" s="51"/>
      <c r="O33" s="51"/>
      <c r="P33" s="43">
        <f>SUM(D33:O33)</f>
        <v>14</v>
      </c>
      <c r="Q33" s="39"/>
      <c r="R33" s="10"/>
      <c r="S33" s="10"/>
      <c r="T33" s="20"/>
    </row>
    <row r="34" spans="2:20" s="15" customFormat="1" ht="15" customHeight="1" x14ac:dyDescent="0.2">
      <c r="B34" s="49" t="s">
        <v>41</v>
      </c>
      <c r="C34" s="50"/>
      <c r="D34" s="52">
        <v>8</v>
      </c>
      <c r="E34" s="53"/>
      <c r="F34" s="54"/>
      <c r="G34" s="52">
        <v>6</v>
      </c>
      <c r="H34" s="53"/>
      <c r="I34" s="47">
        <f t="shared" si="0"/>
        <v>0</v>
      </c>
      <c r="J34" s="48">
        <f t="shared" si="1"/>
        <v>0</v>
      </c>
      <c r="K34" s="45">
        <f>(K31)</f>
        <v>0</v>
      </c>
      <c r="L34" s="52"/>
      <c r="M34" s="54"/>
      <c r="N34" s="51"/>
      <c r="O34" s="51"/>
      <c r="P34" s="43">
        <f>SUM(D34:O34)</f>
        <v>14</v>
      </c>
      <c r="Q34" s="39"/>
      <c r="R34" s="10"/>
      <c r="S34" s="10"/>
      <c r="T34" s="20"/>
    </row>
    <row r="35" spans="2:20" s="15" customFormat="1" ht="15" customHeight="1" x14ac:dyDescent="0.2">
      <c r="B35" s="49" t="s">
        <v>42</v>
      </c>
      <c r="C35" s="50"/>
      <c r="D35" s="52">
        <v>8</v>
      </c>
      <c r="E35" s="53"/>
      <c r="F35" s="54"/>
      <c r="G35" s="52">
        <v>6</v>
      </c>
      <c r="H35" s="53"/>
      <c r="I35" s="47">
        <f t="shared" si="0"/>
        <v>0</v>
      </c>
      <c r="J35" s="48">
        <f t="shared" si="1"/>
        <v>0</v>
      </c>
      <c r="K35" s="45">
        <f>(K31)</f>
        <v>0</v>
      </c>
      <c r="L35" s="52"/>
      <c r="M35" s="54"/>
      <c r="N35" s="51"/>
      <c r="O35" s="51"/>
      <c r="P35" s="43">
        <f>SUM(D35:O35)</f>
        <v>14</v>
      </c>
      <c r="Q35" s="39"/>
      <c r="R35" s="10"/>
      <c r="S35" s="10"/>
      <c r="T35" s="20"/>
    </row>
  </sheetData>
  <mergeCells count="61">
    <mergeCell ref="E9:F9"/>
    <mergeCell ref="B1:K1"/>
    <mergeCell ref="B2:N2"/>
    <mergeCell ref="B3:N3"/>
    <mergeCell ref="B5:C5"/>
    <mergeCell ref="E5:F5"/>
    <mergeCell ref="I5:J5"/>
    <mergeCell ref="L9:M9"/>
    <mergeCell ref="E6:F6"/>
    <mergeCell ref="L6:M6"/>
    <mergeCell ref="E7:F7"/>
    <mergeCell ref="L7:M7"/>
    <mergeCell ref="E8:F8"/>
    <mergeCell ref="L8:M8"/>
    <mergeCell ref="L5:M5"/>
    <mergeCell ref="E11:F11"/>
    <mergeCell ref="L10:M10"/>
    <mergeCell ref="E12:F12"/>
    <mergeCell ref="L11:M11"/>
    <mergeCell ref="E10:F10"/>
    <mergeCell ref="L12:M12"/>
    <mergeCell ref="E13:F13"/>
    <mergeCell ref="L13:M13"/>
    <mergeCell ref="E14:F14"/>
    <mergeCell ref="E15:F15"/>
    <mergeCell ref="E16:F16"/>
    <mergeCell ref="E17:F17"/>
    <mergeCell ref="E18:F18"/>
    <mergeCell ref="E19:F19"/>
    <mergeCell ref="B30:C30"/>
    <mergeCell ref="D30:F30"/>
    <mergeCell ref="E20:F20"/>
    <mergeCell ref="E21:F21"/>
    <mergeCell ref="B32:C32"/>
    <mergeCell ref="N32:O32"/>
    <mergeCell ref="N30:O30"/>
    <mergeCell ref="B31:C31"/>
    <mergeCell ref="N31:O31"/>
    <mergeCell ref="L30:M30"/>
    <mergeCell ref="D32:F32"/>
    <mergeCell ref="D31:F31"/>
    <mergeCell ref="G31:H31"/>
    <mergeCell ref="G32:H32"/>
    <mergeCell ref="G30:H30"/>
    <mergeCell ref="L31:M31"/>
    <mergeCell ref="L32:M32"/>
    <mergeCell ref="B35:C35"/>
    <mergeCell ref="N35:O35"/>
    <mergeCell ref="B34:C34"/>
    <mergeCell ref="N34:O34"/>
    <mergeCell ref="B33:C33"/>
    <mergeCell ref="N33:O33"/>
    <mergeCell ref="D35:F35"/>
    <mergeCell ref="G35:H35"/>
    <mergeCell ref="D34:F34"/>
    <mergeCell ref="D33:F33"/>
    <mergeCell ref="G33:H33"/>
    <mergeCell ref="G34:H34"/>
    <mergeCell ref="L33:M33"/>
    <mergeCell ref="L34:M34"/>
    <mergeCell ref="L35:M35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scale="84" fitToWidth="0" orientation="landscape" horizontalDpi="3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LASKURI AMMATILLISEEN</vt:lpstr>
    </vt:vector>
  </TitlesOfParts>
  <Company>Moison koulu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Sini.Sirén</dc:creator>
  <cp:lastModifiedBy>Kristiina Tsoukas</cp:lastModifiedBy>
  <cp:lastPrinted>2015-08-12T05:48:33Z</cp:lastPrinted>
  <dcterms:created xsi:type="dcterms:W3CDTF">2008-09-09T06:46:53Z</dcterms:created>
  <dcterms:modified xsi:type="dcterms:W3CDTF">2015-08-12T05:49:21Z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491021471</vt:i4>
  </property>
  <property fmtid="{D5CDD505-2E9C-101B-9397-08002B2CF9AE}" pid="3" name="_NewReviewCycle">
    <vt:lpwstr/>
  </property>
  <property fmtid="{D5CDD505-2E9C-101B-9397-08002B2CF9AE}" pid="4" name="_EmailSubject">
    <vt:lpwstr>Pistelaskurista</vt:lpwstr>
  </property>
  <property fmtid="{D5CDD505-2E9C-101B-9397-08002B2CF9AE}" pid="5" name="_AuthorEmail">
    <vt:lpwstr>Eero.Nummenmaa@tampere.fi</vt:lpwstr>
  </property>
  <property fmtid="{D5CDD505-2E9C-101B-9397-08002B2CF9AE}" pid="6" name="_AuthorEmailDisplayName">
    <vt:lpwstr>Nummenmaa Eero</vt:lpwstr>
  </property>
  <property fmtid="{D5CDD505-2E9C-101B-9397-08002B2CF9AE}" pid="7" name="_PreviousAdHocReviewCycleID">
    <vt:i4>1909553630</vt:i4>
  </property>
  <property fmtid="{D5CDD505-2E9C-101B-9397-08002B2CF9AE}" pid="8" name="_ReviewingToolsShownOnce">
    <vt:lpwstr/>
  </property>
</Properties>
</file>