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240" windowHeight="7740" activeTab="1"/>
  </bookViews>
  <sheets>
    <sheet name="VN asetus 28.6.12" sheetId="1" r:id="rId1"/>
    <sheet name="esitys" sheetId="3" r:id="rId2"/>
  </sheets>
  <calcPr calcId="145621"/>
</workbook>
</file>

<file path=xl/calcChain.xml><?xml version="1.0" encoding="utf-8"?>
<calcChain xmlns="http://schemas.openxmlformats.org/spreadsheetml/2006/main">
  <c r="C25" i="3" l="1"/>
  <c r="K28" i="3" l="1"/>
  <c r="K27" i="3"/>
  <c r="J25" i="3"/>
  <c r="H25" i="3"/>
  <c r="G25" i="3"/>
  <c r="F25" i="3"/>
  <c r="E25" i="3"/>
  <c r="D25" i="3"/>
  <c r="B25" i="3"/>
  <c r="K23" i="3"/>
  <c r="K20" i="3"/>
  <c r="K19" i="3"/>
  <c r="K18" i="3"/>
  <c r="K17" i="3"/>
  <c r="K16" i="3"/>
  <c r="K15" i="3"/>
  <c r="K14" i="3"/>
  <c r="H13" i="3"/>
  <c r="B13" i="3"/>
  <c r="K13" i="3" s="1"/>
  <c r="K12" i="3"/>
  <c r="K11" i="3"/>
  <c r="K10" i="3"/>
  <c r="K9" i="3"/>
  <c r="K7" i="3"/>
  <c r="K6" i="3"/>
  <c r="K5" i="3"/>
  <c r="K22" i="3" l="1"/>
  <c r="K25" i="3"/>
</calcChain>
</file>

<file path=xl/comments1.xml><?xml version="1.0" encoding="utf-8"?>
<comments xmlns="http://schemas.openxmlformats.org/spreadsheetml/2006/main">
  <authors>
    <author>Nuorsaari Kirsi</author>
  </authors>
  <commentList>
    <comment ref="K12" authorId="0">
      <text>
        <r>
          <rPr>
            <b/>
            <sz val="9"/>
            <color indexed="81"/>
            <rFont val="Tahoma"/>
            <family val="2"/>
          </rPr>
          <t>Nuorsaari Kirsi:</t>
        </r>
        <r>
          <rPr>
            <sz val="9"/>
            <color indexed="81"/>
            <rFont val="Tahoma"/>
            <family val="2"/>
          </rPr>
          <t xml:space="preserve">
Opon ja tt:n tunnit vielä sopimatta</t>
        </r>
      </text>
    </comment>
  </commentList>
</comments>
</file>

<file path=xl/sharedStrings.xml><?xml version="1.0" encoding="utf-8"?>
<sst xmlns="http://schemas.openxmlformats.org/spreadsheetml/2006/main" count="78" uniqueCount="57">
  <si>
    <t>Perusopetuksen tuntijako</t>
  </si>
  <si>
    <t>Valtioneuvoston asetus 28.6.2012</t>
  </si>
  <si>
    <t xml:space="preserve">Kuhunkin pystyviivojen rajaamaan osaan on merkitty kunkin oppiaineen tai aineryhmän kyseisillä vuosiluokilla yhteensä järjestettävän opetuksen </t>
  </si>
  <si>
    <t>vähimmäismääärä vuosiviikkotunteina (=38 oppituntia).</t>
  </si>
  <si>
    <t>Aine                                                         Vslk</t>
  </si>
  <si>
    <t>Yht.</t>
  </si>
  <si>
    <t>Äidinkieli ja kirjallisuus</t>
  </si>
  <si>
    <t>A1-kieli</t>
  </si>
  <si>
    <t xml:space="preserve">- - - - - - - - - - - - - - - </t>
  </si>
  <si>
    <t>B1-kieli</t>
  </si>
  <si>
    <t xml:space="preserve"> - - - - - - - - - - - - - - - - - - - - - - - - - - - - - - - - - - - - - - -</t>
  </si>
  <si>
    <t>Matematiikka</t>
  </si>
  <si>
    <t>Ympäristöoppi</t>
  </si>
  <si>
    <t>Biologia ja maantieto*</t>
  </si>
  <si>
    <t>Fysiikka ja kemia</t>
  </si>
  <si>
    <t xml:space="preserve">       Terveystieto*</t>
  </si>
  <si>
    <t>Ympäristö- ja luonnontieteet yhteensä</t>
  </si>
  <si>
    <t>Uskonto/Elämänkatsomustieto</t>
  </si>
  <si>
    <t>Historia ja yhteiskuntaoppi**</t>
  </si>
  <si>
    <t xml:space="preserve"> - - - - - - - - - - - - - - - - - - - - - - - </t>
  </si>
  <si>
    <t>Musiikki</t>
  </si>
  <si>
    <t>Kuvataide</t>
  </si>
  <si>
    <t>Käsityö</t>
  </si>
  <si>
    <t>Liikunta</t>
  </si>
  <si>
    <t>Kotitalous</t>
  </si>
  <si>
    <t xml:space="preserve"> - - - - - - - - - - - - - - - - - - - - - - - - - - - - - - - - - - - - - - - - - - - - - - -</t>
  </si>
  <si>
    <t>Taide- ja taitoaineiden valinnaidet</t>
  </si>
  <si>
    <t>Taide- ja taitoaineet yhteensä</t>
  </si>
  <si>
    <t>Oppilaanohjaus</t>
  </si>
  <si>
    <t>Valinnaiset aineet</t>
  </si>
  <si>
    <t>Vähimmäistuntimäärä yhteensä</t>
  </si>
  <si>
    <t>(Vapaaehtoinen A2-kieli)***</t>
  </si>
  <si>
    <t xml:space="preserve"> - - - - - - - - - - - - - - - </t>
  </si>
  <si>
    <t>(12)</t>
  </si>
  <si>
    <t>(Vapaaehtoinen B2-kieli)***</t>
  </si>
  <si>
    <t>(4)</t>
  </si>
  <si>
    <t xml:space="preserve"> - - - = Oppiainetta voidaan opettaa asianomaisella luokalla, jos opetussuunnitelmassa niin määrätään.</t>
  </si>
  <si>
    <t>* Ainetta opetetaan osana ympäristöopin opetusta integroidusti vuosiluokilla 1 - 6 .</t>
  </si>
  <si>
    <t>** Yhteiskuntaoppia opetetaan vuosiluokilla 4 - 6 vähintään 2 vuosiviikkotunti ja vuosiluokilla 7 - 9 vähintään 3 vuosiviikkotuntia.</t>
  </si>
  <si>
    <t>*** Oppilas voi kielestä riippuen opiskella vapaaehtoista A2-kieltä joko valinnaisena aineena tai B1-kielen sijasta opetettavana yhteisenä aineena. Oppilas voi opiskella B2-kieltä valinnaisena aineena.</t>
  </si>
  <si>
    <t xml:space="preserve">pykälässä määriteltyjä valinnaisten aineiden tai B1-kielen kaikille yhteistä vähimmäistuntimäärää.  Kielestä riippuen oppilaalle opetetaan tällöin B1-kieltä tai sen sijasta valittavia valinnaisia aineita. </t>
  </si>
  <si>
    <t xml:space="preserve">Vähimmäistuntimäärän ylittävänä opetuksena A2-kieltä opiskelevan  oppilaan kokonaistuntimäärä olisi yhteensä vähintään 234 vuosiviikkotuntia ja B2-kielen valinneen oppilaan yhteensä vähintään </t>
  </si>
  <si>
    <t>226 vuosiviikkotuntia. Vähimmäistuntimäärän ylittävänä opetuksena sekä A2- että B2-kieltä opiskelevan kokonaistuntimäärä perusopetuksen aikana olisi yhteensä vähintään 238 vuosiviikkotuntia.</t>
  </si>
  <si>
    <t>* Mikäli tuntimäärä ylittää tai alittaa  VN:n tuntijaon mukaisen vkt-määrän, solu muuttuu keltaiseksi</t>
  </si>
  <si>
    <t>Yht.*</t>
  </si>
  <si>
    <t>sarakkeen solujen ehdollinen muotoilu</t>
  </si>
  <si>
    <t>minimi</t>
  </si>
  <si>
    <t>Ymp.- ja luonnontieteet yht</t>
  </si>
  <si>
    <t>Taide- ja taitoaineiden valinn.</t>
  </si>
  <si>
    <t>Taide- ja taitoaineet yht</t>
  </si>
  <si>
    <t xml:space="preserve">Vaihtoehtoisesti vapaaehtoiset A2- ja B2-kielet voidaan järjestää perusopetuksen tuntijaon vähimmäistuntimäärän ylittävänä opetuksena, jolloin niiden opetusta ei voida järjestää käyttäen tässä </t>
  </si>
  <si>
    <t>Oppilaan vähimmäistuntimäärä</t>
  </si>
  <si>
    <t xml:space="preserve">Kuhunkin pystyviivojen rajaamaan osaan on merkitty kunkin oppiaineen tai aineryhmän kyseisillä vuosiluokilla </t>
  </si>
  <si>
    <t>yhteensä järjestettävän opetuksen vähimmäismääärä vuosiviikkotunteina (=38 oppituntia).</t>
  </si>
  <si>
    <t>VN:n tuntijaon minimi</t>
  </si>
  <si>
    <t>Valinnaiset aineet:esim. draama,TVT yms.</t>
  </si>
  <si>
    <t>Perusopetuksen tuntijako Ulvilassa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</si>
</sst>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i/>
      <sz val="8"/>
      <color theme="3" tint="-0.249977111117893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/>
    <xf numFmtId="0" fontId="6" fillId="0" borderId="10" xfId="0" applyFont="1" applyBorder="1" applyAlignment="1">
      <alignment horizontal="center"/>
    </xf>
    <xf numFmtId="0" fontId="6" fillId="0" borderId="0" xfId="0" applyFont="1"/>
    <xf numFmtId="0" fontId="0" fillId="0" borderId="10" xfId="0" quotePrefix="1" applyBorder="1" applyAlignment="1">
      <alignment horizontal="center"/>
    </xf>
    <xf numFmtId="0" fontId="0" fillId="0" borderId="11" xfId="0" applyBorder="1"/>
    <xf numFmtId="0" fontId="0" fillId="0" borderId="15" xfId="0" quotePrefix="1" applyBorder="1" applyAlignment="1">
      <alignment horizontal="center"/>
    </xf>
    <xf numFmtId="0" fontId="7" fillId="0" borderId="0" xfId="0" quotePrefix="1" applyFont="1" applyFill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3" borderId="0" xfId="0" applyFill="1"/>
    <xf numFmtId="0" fontId="1" fillId="4" borderId="16" xfId="0" applyFont="1" applyFill="1" applyBorder="1"/>
    <xf numFmtId="0" fontId="1" fillId="4" borderId="16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5" borderId="6" xfId="0" quotePrefix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5" borderId="0" xfId="0" quotePrefix="1" applyFont="1" applyFill="1" applyBorder="1"/>
    <xf numFmtId="0" fontId="7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7" fillId="3" borderId="0" xfId="0" applyFont="1" applyFill="1"/>
    <xf numFmtId="49" fontId="0" fillId="3" borderId="0" xfId="0" applyNumberFormat="1" applyFill="1"/>
    <xf numFmtId="0" fontId="10" fillId="0" borderId="0" xfId="0" applyFont="1"/>
    <xf numFmtId="0" fontId="10" fillId="3" borderId="0" xfId="0" applyFont="1" applyFill="1"/>
    <xf numFmtId="0" fontId="10" fillId="0" borderId="34" xfId="0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5" borderId="30" xfId="0" applyFill="1" applyBorder="1" applyAlignment="1">
      <alignment horizontal="center"/>
    </xf>
    <xf numFmtId="0" fontId="0" fillId="5" borderId="6" xfId="0" quotePrefix="1" applyNumberFormat="1" applyFill="1" applyBorder="1" applyAlignment="1">
      <alignment horizontal="center"/>
    </xf>
    <xf numFmtId="0" fontId="0" fillId="5" borderId="9" xfId="0" applyNumberFormat="1" applyFill="1" applyBorder="1" applyAlignment="1">
      <alignment horizontal="center"/>
    </xf>
    <xf numFmtId="0" fontId="0" fillId="5" borderId="29" xfId="0" quotePrefix="1" applyFill="1" applyBorder="1" applyAlignment="1">
      <alignment horizontal="left"/>
    </xf>
    <xf numFmtId="0" fontId="0" fillId="5" borderId="6" xfId="0" quotePrefix="1" applyFill="1" applyBorder="1" applyAlignment="1">
      <alignment horizontal="left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7" borderId="16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0" fillId="8" borderId="16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9" borderId="16" xfId="0" quotePrefix="1" applyFill="1" applyBorder="1" applyAlignment="1">
      <alignment horizontal="center"/>
    </xf>
    <xf numFmtId="0" fontId="16" fillId="0" borderId="0" xfId="0" applyFont="1"/>
    <xf numFmtId="0" fontId="0" fillId="0" borderId="16" xfId="0" applyFont="1" applyBorder="1"/>
    <xf numFmtId="0" fontId="0" fillId="8" borderId="16" xfId="0" applyFont="1" applyFill="1" applyBorder="1"/>
    <xf numFmtId="0" fontId="6" fillId="8" borderId="16" xfId="0" applyFont="1" applyFill="1" applyBorder="1" applyAlignment="1">
      <alignment vertical="center"/>
    </xf>
    <xf numFmtId="0" fontId="0" fillId="9" borderId="16" xfId="0" applyFont="1" applyFill="1" applyBorder="1"/>
    <xf numFmtId="0" fontId="6" fillId="0" borderId="6" xfId="0" applyFont="1" applyBorder="1" applyAlignment="1">
      <alignment vertical="center"/>
    </xf>
    <xf numFmtId="0" fontId="0" fillId="10" borderId="16" xfId="0" applyFont="1" applyFill="1" applyBorder="1"/>
    <xf numFmtId="0" fontId="3" fillId="0" borderId="19" xfId="0" applyFont="1" applyBorder="1"/>
    <xf numFmtId="0" fontId="0" fillId="0" borderId="22" xfId="0" applyFont="1" applyBorder="1" applyAlignment="1">
      <alignment horizontal="right" vertical="center"/>
    </xf>
    <xf numFmtId="0" fontId="0" fillId="0" borderId="28" xfId="0" applyFont="1" applyBorder="1"/>
    <xf numFmtId="0" fontId="0" fillId="0" borderId="6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13" fillId="6" borderId="3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" fillId="12" borderId="16" xfId="0" applyFont="1" applyFill="1" applyBorder="1" applyAlignment="1">
      <alignment horizontal="center"/>
    </xf>
    <xf numFmtId="0" fontId="17" fillId="9" borderId="16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13" fillId="8" borderId="6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</cellXfs>
  <cellStyles count="1">
    <cellStyle name="Normaali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0" workbookViewId="0">
      <selection activeCell="J31" sqref="J31"/>
    </sheetView>
  </sheetViews>
  <sheetFormatPr defaultRowHeight="15" x14ac:dyDescent="0.25"/>
  <cols>
    <col min="1" max="1" width="38.85546875" customWidth="1"/>
  </cols>
  <sheetData>
    <row r="1" spans="1:11" ht="21" x14ac:dyDescent="0.35">
      <c r="A1" s="94" t="s">
        <v>0</v>
      </c>
      <c r="B1" s="2"/>
      <c r="C1" s="2"/>
      <c r="D1" s="2"/>
      <c r="E1" s="2"/>
      <c r="F1" s="2"/>
      <c r="G1" s="2"/>
      <c r="H1" s="2"/>
      <c r="I1" s="3" t="s">
        <v>1</v>
      </c>
      <c r="J1" s="2"/>
      <c r="K1" s="2"/>
    </row>
    <row r="2" spans="1:11" s="5" customFormat="1" ht="12.75" x14ac:dyDescent="0.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5" customFormat="1" ht="13.5" thickBot="1" x14ac:dyDescent="0.25">
      <c r="A3" s="5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.75" thickTop="1" x14ac:dyDescent="0.25">
      <c r="A4" s="6" t="s">
        <v>4</v>
      </c>
      <c r="B4" s="7">
        <v>1</v>
      </c>
      <c r="C4" s="8">
        <v>2</v>
      </c>
      <c r="D4" s="9">
        <v>3</v>
      </c>
      <c r="E4" s="7">
        <v>4</v>
      </c>
      <c r="F4" s="7">
        <v>5</v>
      </c>
      <c r="G4" s="8">
        <v>6</v>
      </c>
      <c r="H4" s="9">
        <v>7</v>
      </c>
      <c r="I4" s="7">
        <v>8</v>
      </c>
      <c r="J4" s="8">
        <v>9</v>
      </c>
      <c r="K4" s="8" t="s">
        <v>5</v>
      </c>
    </row>
    <row r="5" spans="1:11" x14ac:dyDescent="0.25">
      <c r="A5" s="10" t="s">
        <v>6</v>
      </c>
      <c r="B5" s="120">
        <v>14</v>
      </c>
      <c r="C5" s="122"/>
      <c r="D5" s="127">
        <v>18</v>
      </c>
      <c r="E5" s="121"/>
      <c r="F5" s="121"/>
      <c r="G5" s="122"/>
      <c r="H5" s="127">
        <v>10</v>
      </c>
      <c r="I5" s="121"/>
      <c r="J5" s="122"/>
      <c r="K5" s="11">
        <v>42</v>
      </c>
    </row>
    <row r="6" spans="1:11" x14ac:dyDescent="0.25">
      <c r="A6" s="10" t="s">
        <v>7</v>
      </c>
      <c r="B6" s="123" t="s">
        <v>8</v>
      </c>
      <c r="C6" s="121"/>
      <c r="D6" s="121">
        <v>9</v>
      </c>
      <c r="E6" s="121"/>
      <c r="F6" s="121"/>
      <c r="G6" s="122"/>
      <c r="H6" s="127">
        <v>7</v>
      </c>
      <c r="I6" s="121"/>
      <c r="J6" s="122"/>
      <c r="K6" s="11">
        <v>16</v>
      </c>
    </row>
    <row r="7" spans="1:11" x14ac:dyDescent="0.25">
      <c r="A7" s="10" t="s">
        <v>9</v>
      </c>
      <c r="B7" s="123" t="s">
        <v>10</v>
      </c>
      <c r="C7" s="121"/>
      <c r="D7" s="121"/>
      <c r="E7" s="121"/>
      <c r="F7" s="121"/>
      <c r="G7" s="12">
        <v>2</v>
      </c>
      <c r="H7" s="127">
        <v>4</v>
      </c>
      <c r="I7" s="121"/>
      <c r="J7" s="122"/>
      <c r="K7" s="11">
        <v>6</v>
      </c>
    </row>
    <row r="8" spans="1:11" x14ac:dyDescent="0.25">
      <c r="A8" s="10" t="s">
        <v>11</v>
      </c>
      <c r="B8" s="120">
        <v>6</v>
      </c>
      <c r="C8" s="122"/>
      <c r="D8" s="127">
        <v>15</v>
      </c>
      <c r="E8" s="121"/>
      <c r="F8" s="121"/>
      <c r="G8" s="122"/>
      <c r="H8" s="127">
        <v>11</v>
      </c>
      <c r="I8" s="121"/>
      <c r="J8" s="122"/>
      <c r="K8" s="11">
        <v>32</v>
      </c>
    </row>
    <row r="9" spans="1:11" x14ac:dyDescent="0.25">
      <c r="A9" s="10" t="s">
        <v>12</v>
      </c>
      <c r="B9" s="120">
        <v>4</v>
      </c>
      <c r="C9" s="122"/>
      <c r="D9" s="127">
        <v>10</v>
      </c>
      <c r="E9" s="121"/>
      <c r="F9" s="121"/>
      <c r="G9" s="122"/>
      <c r="H9" s="127"/>
      <c r="I9" s="121"/>
      <c r="J9" s="122"/>
      <c r="K9" s="11"/>
    </row>
    <row r="10" spans="1:11" x14ac:dyDescent="0.25">
      <c r="A10" s="10" t="s">
        <v>13</v>
      </c>
      <c r="B10" s="120"/>
      <c r="C10" s="121"/>
      <c r="D10" s="121"/>
      <c r="E10" s="121"/>
      <c r="F10" s="121"/>
      <c r="G10" s="122"/>
      <c r="H10" s="127">
        <v>7</v>
      </c>
      <c r="I10" s="121"/>
      <c r="J10" s="122"/>
      <c r="K10" s="11"/>
    </row>
    <row r="11" spans="1:11" x14ac:dyDescent="0.25">
      <c r="A11" s="10" t="s">
        <v>14</v>
      </c>
      <c r="B11" s="120"/>
      <c r="C11" s="121"/>
      <c r="D11" s="121"/>
      <c r="E11" s="121"/>
      <c r="F11" s="121"/>
      <c r="G11" s="122"/>
      <c r="H11" s="127">
        <v>7</v>
      </c>
      <c r="I11" s="121"/>
      <c r="J11" s="122"/>
      <c r="K11" s="11"/>
    </row>
    <row r="12" spans="1:11" x14ac:dyDescent="0.25">
      <c r="A12" s="10" t="s">
        <v>15</v>
      </c>
      <c r="B12" s="120"/>
      <c r="C12" s="121"/>
      <c r="D12" s="121"/>
      <c r="E12" s="121"/>
      <c r="F12" s="121"/>
      <c r="G12" s="122"/>
      <c r="H12" s="127">
        <v>3</v>
      </c>
      <c r="I12" s="121"/>
      <c r="J12" s="122"/>
      <c r="K12" s="11"/>
    </row>
    <row r="13" spans="1:11" s="15" customFormat="1" x14ac:dyDescent="0.25">
      <c r="A13" s="13" t="s">
        <v>16</v>
      </c>
      <c r="B13" s="128">
        <v>14</v>
      </c>
      <c r="C13" s="129"/>
      <c r="D13" s="129"/>
      <c r="E13" s="129"/>
      <c r="F13" s="129"/>
      <c r="G13" s="130"/>
      <c r="H13" s="131">
        <v>17</v>
      </c>
      <c r="I13" s="129"/>
      <c r="J13" s="130"/>
      <c r="K13" s="14">
        <v>31</v>
      </c>
    </row>
    <row r="14" spans="1:11" x14ac:dyDescent="0.25">
      <c r="A14" s="10" t="s">
        <v>17</v>
      </c>
      <c r="B14" s="120">
        <v>2</v>
      </c>
      <c r="C14" s="122"/>
      <c r="D14" s="127">
        <v>5</v>
      </c>
      <c r="E14" s="121"/>
      <c r="F14" s="121"/>
      <c r="G14" s="122"/>
      <c r="H14" s="127">
        <v>3</v>
      </c>
      <c r="I14" s="121"/>
      <c r="J14" s="122"/>
      <c r="K14" s="11">
        <v>10</v>
      </c>
    </row>
    <row r="15" spans="1:11" x14ac:dyDescent="0.25">
      <c r="A15" s="10" t="s">
        <v>18</v>
      </c>
      <c r="B15" s="123" t="s">
        <v>19</v>
      </c>
      <c r="C15" s="121"/>
      <c r="D15" s="121"/>
      <c r="E15" s="121">
        <v>5</v>
      </c>
      <c r="F15" s="121"/>
      <c r="G15" s="122"/>
      <c r="H15" s="127">
        <v>7</v>
      </c>
      <c r="I15" s="121"/>
      <c r="J15" s="122"/>
      <c r="K15" s="11">
        <v>12</v>
      </c>
    </row>
    <row r="16" spans="1:11" x14ac:dyDescent="0.25">
      <c r="A16" s="10" t="s">
        <v>20</v>
      </c>
      <c r="B16" s="120">
        <v>2</v>
      </c>
      <c r="C16" s="122"/>
      <c r="D16" s="127">
        <v>4</v>
      </c>
      <c r="E16" s="121"/>
      <c r="F16" s="121"/>
      <c r="G16" s="122"/>
      <c r="H16" s="127">
        <v>2</v>
      </c>
      <c r="I16" s="121"/>
      <c r="J16" s="122"/>
      <c r="K16" s="11">
        <v>8</v>
      </c>
    </row>
    <row r="17" spans="1:11" x14ac:dyDescent="0.25">
      <c r="A17" s="10" t="s">
        <v>21</v>
      </c>
      <c r="B17" s="120">
        <v>2</v>
      </c>
      <c r="C17" s="122"/>
      <c r="D17" s="127">
        <v>5</v>
      </c>
      <c r="E17" s="121"/>
      <c r="F17" s="121"/>
      <c r="G17" s="122"/>
      <c r="H17" s="127">
        <v>2</v>
      </c>
      <c r="I17" s="121"/>
      <c r="J17" s="122"/>
      <c r="K17" s="11">
        <v>9</v>
      </c>
    </row>
    <row r="18" spans="1:11" x14ac:dyDescent="0.25">
      <c r="A18" s="10" t="s">
        <v>22</v>
      </c>
      <c r="B18" s="120">
        <v>4</v>
      </c>
      <c r="C18" s="122"/>
      <c r="D18" s="127">
        <v>5</v>
      </c>
      <c r="E18" s="121"/>
      <c r="F18" s="121"/>
      <c r="G18" s="122"/>
      <c r="H18" s="127">
        <v>2</v>
      </c>
      <c r="I18" s="121"/>
      <c r="J18" s="122"/>
      <c r="K18" s="11">
        <v>11</v>
      </c>
    </row>
    <row r="19" spans="1:11" x14ac:dyDescent="0.25">
      <c r="A19" s="10" t="s">
        <v>23</v>
      </c>
      <c r="B19" s="120">
        <v>4</v>
      </c>
      <c r="C19" s="122"/>
      <c r="D19" s="127">
        <v>9</v>
      </c>
      <c r="E19" s="121"/>
      <c r="F19" s="121"/>
      <c r="G19" s="122"/>
      <c r="H19" s="127">
        <v>7</v>
      </c>
      <c r="I19" s="121"/>
      <c r="J19" s="122"/>
      <c r="K19" s="11">
        <v>20</v>
      </c>
    </row>
    <row r="20" spans="1:11" x14ac:dyDescent="0.25">
      <c r="A20" s="10" t="s">
        <v>24</v>
      </c>
      <c r="B20" s="123" t="s">
        <v>25</v>
      </c>
      <c r="C20" s="121"/>
      <c r="D20" s="121"/>
      <c r="E20" s="121"/>
      <c r="F20" s="121"/>
      <c r="G20" s="121"/>
      <c r="H20" s="121">
        <v>3</v>
      </c>
      <c r="I20" s="121"/>
      <c r="J20" s="122"/>
      <c r="K20" s="11">
        <v>3</v>
      </c>
    </row>
    <row r="21" spans="1:11" ht="14.45" x14ac:dyDescent="0.3">
      <c r="A21" s="10" t="s">
        <v>26</v>
      </c>
      <c r="B21" s="120">
        <v>6</v>
      </c>
      <c r="C21" s="121"/>
      <c r="D21" s="121"/>
      <c r="E21" s="121"/>
      <c r="F21" s="121"/>
      <c r="G21" s="122"/>
      <c r="H21" s="127">
        <v>5</v>
      </c>
      <c r="I21" s="121"/>
      <c r="J21" s="122"/>
      <c r="K21" s="11">
        <v>11</v>
      </c>
    </row>
    <row r="22" spans="1:11" s="15" customFormat="1" x14ac:dyDescent="0.25">
      <c r="A22" s="13" t="s">
        <v>27</v>
      </c>
      <c r="B22" s="128"/>
      <c r="C22" s="129"/>
      <c r="D22" s="129"/>
      <c r="E22" s="129"/>
      <c r="F22" s="129"/>
      <c r="G22" s="129"/>
      <c r="H22" s="129"/>
      <c r="I22" s="129"/>
      <c r="J22" s="130"/>
      <c r="K22" s="14">
        <v>62</v>
      </c>
    </row>
    <row r="23" spans="1:11" ht="14.45" x14ac:dyDescent="0.3">
      <c r="A23" s="10" t="s">
        <v>28</v>
      </c>
      <c r="B23" s="123" t="s">
        <v>25</v>
      </c>
      <c r="C23" s="121"/>
      <c r="D23" s="121"/>
      <c r="E23" s="121"/>
      <c r="F23" s="121"/>
      <c r="G23" s="121"/>
      <c r="H23" s="121">
        <v>2</v>
      </c>
      <c r="I23" s="121"/>
      <c r="J23" s="122"/>
      <c r="K23" s="11">
        <v>2</v>
      </c>
    </row>
    <row r="24" spans="1:11" x14ac:dyDescent="0.25">
      <c r="A24" s="10" t="s">
        <v>29</v>
      </c>
      <c r="B24" s="120">
        <v>9</v>
      </c>
      <c r="C24" s="121"/>
      <c r="D24" s="121"/>
      <c r="E24" s="121"/>
      <c r="F24" s="121"/>
      <c r="G24" s="121"/>
      <c r="H24" s="121"/>
      <c r="I24" s="121"/>
      <c r="J24" s="122"/>
      <c r="K24" s="11">
        <v>9</v>
      </c>
    </row>
    <row r="25" spans="1:11" x14ac:dyDescent="0.25">
      <c r="A25" s="10" t="s">
        <v>30</v>
      </c>
      <c r="B25" s="120"/>
      <c r="C25" s="121"/>
      <c r="D25" s="121"/>
      <c r="E25" s="121"/>
      <c r="F25" s="121"/>
      <c r="G25" s="121"/>
      <c r="H25" s="121"/>
      <c r="I25" s="121"/>
      <c r="J25" s="122"/>
      <c r="K25" s="11">
        <v>222</v>
      </c>
    </row>
    <row r="26" spans="1:11" x14ac:dyDescent="0.25">
      <c r="A26" s="10" t="s">
        <v>31</v>
      </c>
      <c r="B26" s="123" t="s">
        <v>32</v>
      </c>
      <c r="C26" s="121"/>
      <c r="D26" s="121">
        <v>12</v>
      </c>
      <c r="E26" s="121"/>
      <c r="F26" s="121"/>
      <c r="G26" s="121"/>
      <c r="H26" s="121"/>
      <c r="I26" s="121"/>
      <c r="J26" s="122"/>
      <c r="K26" s="16" t="s">
        <v>33</v>
      </c>
    </row>
    <row r="27" spans="1:11" ht="15.75" thickBot="1" x14ac:dyDescent="0.3">
      <c r="A27" s="17" t="s">
        <v>34</v>
      </c>
      <c r="B27" s="124"/>
      <c r="C27" s="125"/>
      <c r="D27" s="125"/>
      <c r="E27" s="125"/>
      <c r="F27" s="125"/>
      <c r="G27" s="125"/>
      <c r="H27" s="125">
        <v>-4</v>
      </c>
      <c r="I27" s="125"/>
      <c r="J27" s="126"/>
      <c r="K27" s="18" t="s">
        <v>35</v>
      </c>
    </row>
    <row r="28" spans="1:11" s="21" customFormat="1" ht="12.75" thickTop="1" x14ac:dyDescent="0.2">
      <c r="A28" s="19" t="s">
        <v>36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s="21" customFormat="1" ht="12" x14ac:dyDescent="0.2">
      <c r="A29" s="22" t="s">
        <v>37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s="21" customFormat="1" ht="12" x14ac:dyDescent="0.2">
      <c r="A30" s="22" t="s">
        <v>38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1" s="25" customFormat="1" ht="12" x14ac:dyDescent="0.2">
      <c r="A31" s="23" t="s">
        <v>39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s="25" customFormat="1" ht="12" x14ac:dyDescent="0.2">
      <c r="A32" s="23" t="s">
        <v>50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s="25" customFormat="1" ht="12" x14ac:dyDescent="0.2">
      <c r="A33" s="23" t="s">
        <v>40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s="25" customFormat="1" ht="12" x14ac:dyDescent="0.2">
      <c r="A34" s="23" t="s">
        <v>41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s="25" customFormat="1" ht="12" x14ac:dyDescent="0.2">
      <c r="A35" s="23" t="s">
        <v>42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</row>
  </sheetData>
  <mergeCells count="53">
    <mergeCell ref="B9:C9"/>
    <mergeCell ref="D9:G9"/>
    <mergeCell ref="H9:J9"/>
    <mergeCell ref="B5:C5"/>
    <mergeCell ref="D5:G5"/>
    <mergeCell ref="H5:J5"/>
    <mergeCell ref="B6:C6"/>
    <mergeCell ref="D6:G6"/>
    <mergeCell ref="H6:J6"/>
    <mergeCell ref="B7:F7"/>
    <mergeCell ref="H7:J7"/>
    <mergeCell ref="B8:C8"/>
    <mergeCell ref="D8:G8"/>
    <mergeCell ref="H8:J8"/>
    <mergeCell ref="B15:D15"/>
    <mergeCell ref="E15:G15"/>
    <mergeCell ref="H15:J15"/>
    <mergeCell ref="B10:G10"/>
    <mergeCell ref="H10:J10"/>
    <mergeCell ref="B11:G11"/>
    <mergeCell ref="H11:J11"/>
    <mergeCell ref="B12:G12"/>
    <mergeCell ref="H12:J12"/>
    <mergeCell ref="B13:G13"/>
    <mergeCell ref="H13:J13"/>
    <mergeCell ref="B14:C14"/>
    <mergeCell ref="D14:G14"/>
    <mergeCell ref="H14:J14"/>
    <mergeCell ref="B16:C16"/>
    <mergeCell ref="D16:G16"/>
    <mergeCell ref="H16:J16"/>
    <mergeCell ref="B17:C17"/>
    <mergeCell ref="D17:G17"/>
    <mergeCell ref="H17:J17"/>
    <mergeCell ref="B23:G23"/>
    <mergeCell ref="H23:J23"/>
    <mergeCell ref="B18:C18"/>
    <mergeCell ref="D18:G18"/>
    <mergeCell ref="H18:J18"/>
    <mergeCell ref="B19:C19"/>
    <mergeCell ref="D19:G19"/>
    <mergeCell ref="H19:J19"/>
    <mergeCell ref="B20:G20"/>
    <mergeCell ref="H20:J20"/>
    <mergeCell ref="B21:G21"/>
    <mergeCell ref="H21:J21"/>
    <mergeCell ref="B22:J22"/>
    <mergeCell ref="B24:J24"/>
    <mergeCell ref="B25:J25"/>
    <mergeCell ref="B26:C26"/>
    <mergeCell ref="D26:J26"/>
    <mergeCell ref="B27:G27"/>
    <mergeCell ref="H27:J2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zoomScaleNormal="100" workbookViewId="0"/>
  </sheetViews>
  <sheetFormatPr defaultRowHeight="15" x14ac:dyDescent="0.25"/>
  <cols>
    <col min="1" max="1" width="31.28515625" customWidth="1"/>
  </cols>
  <sheetData>
    <row r="1" spans="1:12" ht="23.25" x14ac:dyDescent="0.35">
      <c r="A1" s="1" t="s">
        <v>56</v>
      </c>
      <c r="B1" s="2"/>
      <c r="C1" s="2"/>
      <c r="D1" s="2"/>
      <c r="E1" s="2"/>
      <c r="F1" s="2"/>
      <c r="G1" s="2"/>
      <c r="H1" s="52" t="s">
        <v>45</v>
      </c>
      <c r="I1" s="55"/>
      <c r="J1" s="26"/>
      <c r="K1" s="26"/>
      <c r="L1" s="53"/>
    </row>
    <row r="2" spans="1:12" x14ac:dyDescent="0.25">
      <c r="A2" s="25" t="s">
        <v>52</v>
      </c>
      <c r="B2" s="24"/>
      <c r="C2" s="24"/>
      <c r="D2" s="24"/>
      <c r="E2" s="24"/>
      <c r="F2" s="24"/>
      <c r="G2" s="24"/>
      <c r="H2" s="132" t="s">
        <v>43</v>
      </c>
      <c r="I2" s="133"/>
      <c r="J2" s="133"/>
      <c r="K2" s="133"/>
      <c r="L2" s="133"/>
    </row>
    <row r="3" spans="1:12" x14ac:dyDescent="0.25">
      <c r="A3" s="25" t="s">
        <v>53</v>
      </c>
      <c r="B3" s="24"/>
      <c r="C3" s="24"/>
      <c r="D3" s="24"/>
      <c r="E3" s="24"/>
      <c r="F3" s="24"/>
      <c r="G3" s="24"/>
      <c r="H3" s="133"/>
      <c r="I3" s="133"/>
      <c r="J3" s="133"/>
      <c r="K3" s="133"/>
      <c r="L3" s="133"/>
    </row>
    <row r="4" spans="1:12" x14ac:dyDescent="0.25">
      <c r="A4" s="27" t="s">
        <v>4</v>
      </c>
      <c r="B4" s="28">
        <v>1</v>
      </c>
      <c r="C4" s="29">
        <v>2</v>
      </c>
      <c r="D4" s="30">
        <v>3</v>
      </c>
      <c r="E4" s="28">
        <v>4</v>
      </c>
      <c r="F4" s="28">
        <v>5</v>
      </c>
      <c r="G4" s="29">
        <v>6</v>
      </c>
      <c r="H4" s="30">
        <v>7</v>
      </c>
      <c r="I4" s="28">
        <v>8</v>
      </c>
      <c r="J4" s="29">
        <v>9</v>
      </c>
      <c r="K4" s="31" t="s">
        <v>44</v>
      </c>
      <c r="L4" s="56" t="s">
        <v>46</v>
      </c>
    </row>
    <row r="5" spans="1:12" x14ac:dyDescent="0.25">
      <c r="A5" s="95" t="s">
        <v>6</v>
      </c>
      <c r="B5" s="32">
        <v>7</v>
      </c>
      <c r="C5" s="33">
        <v>7</v>
      </c>
      <c r="D5" s="105">
        <v>5</v>
      </c>
      <c r="E5" s="32">
        <v>5</v>
      </c>
      <c r="F5" s="32">
        <v>4</v>
      </c>
      <c r="G5" s="11">
        <v>4</v>
      </c>
      <c r="H5" s="34">
        <v>4</v>
      </c>
      <c r="I5" s="32">
        <v>3</v>
      </c>
      <c r="J5" s="33">
        <v>3</v>
      </c>
      <c r="K5" s="35">
        <f>SUM(B5:J5)</f>
        <v>42</v>
      </c>
      <c r="L5" s="58">
        <v>42</v>
      </c>
    </row>
    <row r="6" spans="1:12" x14ac:dyDescent="0.25">
      <c r="A6" s="95" t="s">
        <v>7</v>
      </c>
      <c r="B6" s="36"/>
      <c r="C6" s="104">
        <v>1</v>
      </c>
      <c r="D6" s="32">
        <v>2</v>
      </c>
      <c r="E6" s="34">
        <v>2</v>
      </c>
      <c r="F6" s="32">
        <v>2</v>
      </c>
      <c r="G6" s="11">
        <v>2</v>
      </c>
      <c r="H6" s="34">
        <v>2</v>
      </c>
      <c r="I6" s="32">
        <v>2</v>
      </c>
      <c r="J6" s="33">
        <v>3</v>
      </c>
      <c r="K6" s="35">
        <f>SUM(C6:J6)</f>
        <v>16</v>
      </c>
      <c r="L6" s="58">
        <v>16</v>
      </c>
    </row>
    <row r="7" spans="1:12" x14ac:dyDescent="0.25">
      <c r="A7" s="95" t="s">
        <v>9</v>
      </c>
      <c r="B7" s="36"/>
      <c r="C7" s="37"/>
      <c r="D7" s="62"/>
      <c r="E7" s="37"/>
      <c r="F7" s="107"/>
      <c r="G7" s="108">
        <v>2</v>
      </c>
      <c r="H7" s="34">
        <v>1</v>
      </c>
      <c r="I7" s="32">
        <v>2</v>
      </c>
      <c r="J7" s="33">
        <v>1</v>
      </c>
      <c r="K7" s="35">
        <f>SUM(G7:J7)</f>
        <v>6</v>
      </c>
      <c r="L7" s="58">
        <v>6</v>
      </c>
    </row>
    <row r="8" spans="1:12" x14ac:dyDescent="0.25">
      <c r="A8" s="95" t="s">
        <v>11</v>
      </c>
      <c r="B8" s="32">
        <v>3</v>
      </c>
      <c r="C8" s="33">
        <v>3</v>
      </c>
      <c r="D8" s="34">
        <v>4</v>
      </c>
      <c r="E8" s="104">
        <v>4</v>
      </c>
      <c r="F8" s="104">
        <v>4</v>
      </c>
      <c r="G8" s="48">
        <v>3</v>
      </c>
      <c r="H8" s="34">
        <v>3</v>
      </c>
      <c r="I8" s="32">
        <v>4</v>
      </c>
      <c r="J8" s="33">
        <v>4</v>
      </c>
      <c r="K8" s="35">
        <v>32</v>
      </c>
      <c r="L8" s="58">
        <v>32</v>
      </c>
    </row>
    <row r="9" spans="1:12" x14ac:dyDescent="0.25">
      <c r="A9" s="96" t="s">
        <v>12</v>
      </c>
      <c r="B9" s="86">
        <v>2</v>
      </c>
      <c r="C9" s="87">
        <v>2</v>
      </c>
      <c r="D9" s="88">
        <v>2</v>
      </c>
      <c r="E9" s="86">
        <v>2</v>
      </c>
      <c r="F9" s="111">
        <v>3</v>
      </c>
      <c r="G9" s="112">
        <v>3</v>
      </c>
      <c r="H9" s="73"/>
      <c r="I9" s="71"/>
      <c r="J9" s="72"/>
      <c r="K9" s="35">
        <f t="shared" ref="K9:K14" si="0">SUM(B9:J9)</f>
        <v>14</v>
      </c>
      <c r="L9" s="59">
        <v>14</v>
      </c>
    </row>
    <row r="10" spans="1:12" x14ac:dyDescent="0.25">
      <c r="A10" s="96" t="s">
        <v>13</v>
      </c>
      <c r="B10" s="71"/>
      <c r="C10" s="72"/>
      <c r="D10" s="73"/>
      <c r="E10" s="71"/>
      <c r="F10" s="71"/>
      <c r="G10" s="72"/>
      <c r="H10" s="88">
        <v>2</v>
      </c>
      <c r="I10" s="86">
        <v>3</v>
      </c>
      <c r="J10" s="87">
        <v>2</v>
      </c>
      <c r="K10" s="35">
        <f t="shared" si="0"/>
        <v>7</v>
      </c>
      <c r="L10" s="59">
        <v>7</v>
      </c>
    </row>
    <row r="11" spans="1:12" x14ac:dyDescent="0.25">
      <c r="A11" s="96" t="s">
        <v>14</v>
      </c>
      <c r="B11" s="71"/>
      <c r="C11" s="72"/>
      <c r="D11" s="73"/>
      <c r="E11" s="71"/>
      <c r="F11" s="71"/>
      <c r="G11" s="72"/>
      <c r="H11" s="88">
        <v>2</v>
      </c>
      <c r="I11" s="86">
        <v>3</v>
      </c>
      <c r="J11" s="87">
        <v>2</v>
      </c>
      <c r="K11" s="35">
        <f t="shared" si="0"/>
        <v>7</v>
      </c>
      <c r="L11" s="59">
        <v>7</v>
      </c>
    </row>
    <row r="12" spans="1:12" x14ac:dyDescent="0.25">
      <c r="A12" s="96" t="s">
        <v>15</v>
      </c>
      <c r="B12" s="71"/>
      <c r="C12" s="72"/>
      <c r="D12" s="73"/>
      <c r="E12" s="71"/>
      <c r="F12" s="71"/>
      <c r="G12" s="72"/>
      <c r="H12" s="88">
        <v>0.5</v>
      </c>
      <c r="I12" s="86">
        <v>1.5</v>
      </c>
      <c r="J12" s="87">
        <v>1</v>
      </c>
      <c r="K12" s="35">
        <f t="shared" si="0"/>
        <v>3</v>
      </c>
      <c r="L12" s="59">
        <v>3</v>
      </c>
    </row>
    <row r="13" spans="1:12" x14ac:dyDescent="0.25">
      <c r="A13" s="97" t="s">
        <v>47</v>
      </c>
      <c r="B13" s="134">
        <f>SUM(B9:G9)</f>
        <v>14</v>
      </c>
      <c r="C13" s="135"/>
      <c r="D13" s="135"/>
      <c r="E13" s="135"/>
      <c r="F13" s="135"/>
      <c r="G13" s="136"/>
      <c r="H13" s="137">
        <f>SUM(H10:J12)</f>
        <v>17</v>
      </c>
      <c r="I13" s="135"/>
      <c r="J13" s="136"/>
      <c r="K13" s="82">
        <f>B13+H13</f>
        <v>31</v>
      </c>
      <c r="L13" s="60">
        <v>31</v>
      </c>
    </row>
    <row r="14" spans="1:12" x14ac:dyDescent="0.25">
      <c r="A14" s="95" t="s">
        <v>17</v>
      </c>
      <c r="B14" s="32">
        <v>1</v>
      </c>
      <c r="C14" s="33">
        <v>1</v>
      </c>
      <c r="D14" s="34">
        <v>2</v>
      </c>
      <c r="E14" s="32">
        <v>1</v>
      </c>
      <c r="F14" s="32">
        <v>1</v>
      </c>
      <c r="G14" s="11">
        <v>1</v>
      </c>
      <c r="H14" s="34">
        <v>1</v>
      </c>
      <c r="I14" s="32">
        <v>1</v>
      </c>
      <c r="J14" s="33">
        <v>1</v>
      </c>
      <c r="K14" s="35">
        <f t="shared" si="0"/>
        <v>10</v>
      </c>
      <c r="L14" s="59">
        <v>10</v>
      </c>
    </row>
    <row r="15" spans="1:12" x14ac:dyDescent="0.25">
      <c r="A15" s="95" t="s">
        <v>18</v>
      </c>
      <c r="B15" s="63"/>
      <c r="C15" s="64"/>
      <c r="D15" s="64"/>
      <c r="E15" s="32">
        <v>1</v>
      </c>
      <c r="F15" s="32">
        <v>2</v>
      </c>
      <c r="G15" s="11">
        <v>2</v>
      </c>
      <c r="H15" s="34">
        <v>2</v>
      </c>
      <c r="I15" s="32">
        <v>2</v>
      </c>
      <c r="J15" s="33">
        <v>3</v>
      </c>
      <c r="K15" s="35">
        <f>SUM(E15:J15)</f>
        <v>12</v>
      </c>
      <c r="L15" s="59">
        <v>12</v>
      </c>
    </row>
    <row r="16" spans="1:12" x14ac:dyDescent="0.25">
      <c r="A16" s="98" t="s">
        <v>20</v>
      </c>
      <c r="B16" s="76">
        <v>1</v>
      </c>
      <c r="C16" s="77">
        <v>1</v>
      </c>
      <c r="D16" s="78">
        <v>1</v>
      </c>
      <c r="E16" s="76">
        <v>2</v>
      </c>
      <c r="F16" s="76">
        <v>1</v>
      </c>
      <c r="G16" s="77">
        <v>1</v>
      </c>
      <c r="H16" s="78">
        <v>2</v>
      </c>
      <c r="I16" s="76">
        <v>0</v>
      </c>
      <c r="J16" s="77">
        <v>0</v>
      </c>
      <c r="K16" s="35">
        <f>SUM(B16:J16)</f>
        <v>9</v>
      </c>
      <c r="L16" s="59">
        <v>8</v>
      </c>
    </row>
    <row r="17" spans="1:12" x14ac:dyDescent="0.25">
      <c r="A17" s="98" t="s">
        <v>21</v>
      </c>
      <c r="B17" s="76">
        <v>1</v>
      </c>
      <c r="C17" s="77">
        <v>1</v>
      </c>
      <c r="D17" s="78">
        <v>1</v>
      </c>
      <c r="E17" s="76">
        <v>2</v>
      </c>
      <c r="F17" s="76">
        <v>2</v>
      </c>
      <c r="G17" s="77">
        <v>1</v>
      </c>
      <c r="H17" s="109">
        <v>2</v>
      </c>
      <c r="I17" s="76">
        <v>0</v>
      </c>
      <c r="J17" s="77">
        <v>0</v>
      </c>
      <c r="K17" s="35">
        <f>SUM(B17:J17)</f>
        <v>10</v>
      </c>
      <c r="L17" s="59">
        <v>9</v>
      </c>
    </row>
    <row r="18" spans="1:12" x14ac:dyDescent="0.25">
      <c r="A18" s="98" t="s">
        <v>22</v>
      </c>
      <c r="B18" s="76">
        <v>2</v>
      </c>
      <c r="C18" s="77">
        <v>2</v>
      </c>
      <c r="D18" s="109">
        <v>2</v>
      </c>
      <c r="E18" s="76">
        <v>2</v>
      </c>
      <c r="F18" s="93">
        <v>2</v>
      </c>
      <c r="G18" s="74">
        <v>2</v>
      </c>
      <c r="H18" s="117">
        <v>3</v>
      </c>
      <c r="I18" s="78">
        <v>0</v>
      </c>
      <c r="J18" s="77">
        <v>0</v>
      </c>
      <c r="K18" s="35">
        <f>SUM(B18:J18)</f>
        <v>15</v>
      </c>
      <c r="L18" s="59">
        <v>11</v>
      </c>
    </row>
    <row r="19" spans="1:12" x14ac:dyDescent="0.25">
      <c r="A19" s="98" t="s">
        <v>23</v>
      </c>
      <c r="B19" s="76">
        <v>2</v>
      </c>
      <c r="C19" s="74">
        <v>2</v>
      </c>
      <c r="D19" s="76">
        <v>2</v>
      </c>
      <c r="E19" s="78">
        <v>2</v>
      </c>
      <c r="F19" s="76">
        <v>3</v>
      </c>
      <c r="G19" s="77">
        <v>3</v>
      </c>
      <c r="H19" s="113">
        <v>2</v>
      </c>
      <c r="I19" s="76">
        <v>2</v>
      </c>
      <c r="J19" s="77">
        <v>3</v>
      </c>
      <c r="K19" s="35">
        <f>SUM(B19:J19)</f>
        <v>21</v>
      </c>
      <c r="L19" s="59">
        <v>20</v>
      </c>
    </row>
    <row r="20" spans="1:12" x14ac:dyDescent="0.25">
      <c r="A20" s="98" t="s">
        <v>24</v>
      </c>
      <c r="B20" s="36"/>
      <c r="C20" s="37"/>
      <c r="D20" s="62"/>
      <c r="E20" s="37"/>
      <c r="F20" s="37"/>
      <c r="G20" s="37"/>
      <c r="H20" s="109">
        <v>3</v>
      </c>
      <c r="I20" s="76">
        <v>0</v>
      </c>
      <c r="J20" s="77">
        <v>0</v>
      </c>
      <c r="K20" s="35">
        <f>SUM(H20:J20)</f>
        <v>3</v>
      </c>
      <c r="L20" s="59">
        <v>3</v>
      </c>
    </row>
    <row r="21" spans="1:12" x14ac:dyDescent="0.25">
      <c r="A21" s="98" t="s">
        <v>48</v>
      </c>
      <c r="B21" s="74"/>
      <c r="C21" s="75"/>
      <c r="D21" s="75"/>
      <c r="E21" s="75"/>
      <c r="F21" s="75"/>
      <c r="G21" s="75"/>
      <c r="H21" s="116">
        <v>0</v>
      </c>
      <c r="I21" s="89">
        <v>2</v>
      </c>
      <c r="J21" s="90">
        <v>2</v>
      </c>
      <c r="K21" s="35">
        <v>4</v>
      </c>
      <c r="L21" s="59">
        <v>11</v>
      </c>
    </row>
    <row r="22" spans="1:12" x14ac:dyDescent="0.25">
      <c r="A22" s="99" t="s">
        <v>49</v>
      </c>
      <c r="B22" s="83"/>
      <c r="C22" s="83"/>
      <c r="D22" s="83"/>
      <c r="E22" s="83"/>
      <c r="F22" s="83"/>
      <c r="G22" s="83"/>
      <c r="H22" s="114"/>
      <c r="I22" s="83"/>
      <c r="J22" s="84"/>
      <c r="K22" s="85">
        <f>SUM(K16:K21)</f>
        <v>62</v>
      </c>
      <c r="L22" s="59">
        <v>62</v>
      </c>
    </row>
    <row r="23" spans="1:12" x14ac:dyDescent="0.25">
      <c r="A23" s="95" t="s">
        <v>28</v>
      </c>
      <c r="B23" s="36"/>
      <c r="C23" s="37"/>
      <c r="D23" s="37"/>
      <c r="E23" s="37"/>
      <c r="F23" s="37"/>
      <c r="G23" s="37"/>
      <c r="H23" s="34">
        <v>0.5</v>
      </c>
      <c r="I23" s="32">
        <v>0.5</v>
      </c>
      <c r="J23" s="33">
        <v>1</v>
      </c>
      <c r="K23" s="35">
        <f>SUM(H23:J23)</f>
        <v>2</v>
      </c>
      <c r="L23" s="59">
        <v>2</v>
      </c>
    </row>
    <row r="24" spans="1:12" x14ac:dyDescent="0.25">
      <c r="A24" s="100" t="s">
        <v>55</v>
      </c>
      <c r="B24" s="79">
        <v>0</v>
      </c>
      <c r="C24" s="110">
        <v>0</v>
      </c>
      <c r="D24" s="80">
        <v>1</v>
      </c>
      <c r="E24" s="80">
        <v>1</v>
      </c>
      <c r="F24" s="80">
        <v>1</v>
      </c>
      <c r="G24" s="80">
        <v>1</v>
      </c>
      <c r="H24" s="80"/>
      <c r="I24" s="80">
        <v>4</v>
      </c>
      <c r="J24" s="81">
        <v>4</v>
      </c>
      <c r="K24" s="35">
        <v>12</v>
      </c>
      <c r="L24" s="59">
        <v>9</v>
      </c>
    </row>
    <row r="25" spans="1:12" ht="15.75" thickBot="1" x14ac:dyDescent="0.3">
      <c r="A25" s="101" t="s">
        <v>51</v>
      </c>
      <c r="B25" s="106">
        <f t="shared" ref="B25:G25" si="1">B5+B6+B7+B8+B9+B14+B15+B16+B17+B18+B19+B21+B23+B24</f>
        <v>19</v>
      </c>
      <c r="C25" s="119">
        <f t="shared" si="1"/>
        <v>20</v>
      </c>
      <c r="D25" s="118">
        <f t="shared" si="1"/>
        <v>22</v>
      </c>
      <c r="E25" s="38">
        <f>E5+E6+E7+E8+E9+E14+E15+E16+E17+E18+E19+E21+E23+E24</f>
        <v>24</v>
      </c>
      <c r="F25" s="38">
        <f t="shared" si="1"/>
        <v>25</v>
      </c>
      <c r="G25" s="38">
        <f t="shared" si="1"/>
        <v>25</v>
      </c>
      <c r="H25" s="39">
        <f>H5+H6+H7+H8+H10+H11+H12+H14+H15+H16+H17+H18+H19+H20+H21+H23+H24</f>
        <v>30</v>
      </c>
      <c r="I25" s="39">
        <v>30</v>
      </c>
      <c r="J25" s="39">
        <f>N22+J5+J6+J7+J8+J10+J11+J12+J14+J15+J16+J17+J18+J19+J20+J21+J23+J24</f>
        <v>30</v>
      </c>
      <c r="K25" s="40">
        <f>SUM(B25:J25)</f>
        <v>225</v>
      </c>
      <c r="L25" s="61">
        <v>222</v>
      </c>
    </row>
    <row r="26" spans="1:12" ht="15.75" thickTop="1" x14ac:dyDescent="0.25">
      <c r="A26" s="102" t="s">
        <v>54</v>
      </c>
      <c r="B26" s="67">
        <v>19</v>
      </c>
      <c r="C26" s="115">
        <v>19</v>
      </c>
      <c r="D26" s="69">
        <v>22</v>
      </c>
      <c r="E26" s="69">
        <v>24</v>
      </c>
      <c r="F26" s="69">
        <v>25</v>
      </c>
      <c r="G26" s="68">
        <v>25</v>
      </c>
      <c r="H26" s="69">
        <v>29</v>
      </c>
      <c r="I26" s="69">
        <v>29</v>
      </c>
      <c r="J26" s="70">
        <v>30</v>
      </c>
      <c r="K26" s="41"/>
      <c r="L26" s="57"/>
    </row>
    <row r="27" spans="1:12" x14ac:dyDescent="0.25">
      <c r="A27" s="103" t="s">
        <v>31</v>
      </c>
      <c r="B27" s="65"/>
      <c r="C27" s="62"/>
      <c r="D27" s="42"/>
      <c r="E27" s="43">
        <v>2</v>
      </c>
      <c r="F27" s="43">
        <v>2</v>
      </c>
      <c r="G27" s="48">
        <v>2</v>
      </c>
      <c r="H27" s="45">
        <v>2</v>
      </c>
      <c r="I27" s="43">
        <v>2</v>
      </c>
      <c r="J27" s="44">
        <v>2</v>
      </c>
      <c r="K27" s="46">
        <f>SUM(D27:J27)</f>
        <v>12</v>
      </c>
      <c r="L27" s="61">
        <v>12</v>
      </c>
    </row>
    <row r="28" spans="1:12" x14ac:dyDescent="0.25">
      <c r="A28" s="95" t="s">
        <v>34</v>
      </c>
      <c r="B28" s="66"/>
      <c r="C28" s="37"/>
      <c r="D28" s="37"/>
      <c r="E28" s="37"/>
      <c r="F28" s="37"/>
      <c r="G28" s="47"/>
      <c r="H28" s="47"/>
      <c r="I28" s="91"/>
      <c r="J28" s="92"/>
      <c r="K28" s="35">
        <f>SUM(H28:J28)</f>
        <v>0</v>
      </c>
      <c r="L28" s="59">
        <v>4</v>
      </c>
    </row>
    <row r="29" spans="1:12" x14ac:dyDescent="0.25">
      <c r="A29" s="49" t="s">
        <v>36</v>
      </c>
      <c r="B29" s="50"/>
      <c r="C29" s="50"/>
      <c r="D29" s="50"/>
      <c r="E29" s="51"/>
      <c r="F29" s="51"/>
      <c r="G29" s="2"/>
      <c r="H29" s="2"/>
      <c r="I29" s="2"/>
      <c r="J29" s="2"/>
      <c r="K29" s="2"/>
      <c r="L29" s="54"/>
    </row>
  </sheetData>
  <mergeCells count="3">
    <mergeCell ref="H2:L3"/>
    <mergeCell ref="B13:G13"/>
    <mergeCell ref="H13:J13"/>
  </mergeCells>
  <conditionalFormatting sqref="K5">
    <cfRule type="cellIs" dxfId="31" priority="32" operator="notEqual">
      <formula>42</formula>
    </cfRule>
  </conditionalFormatting>
  <conditionalFormatting sqref="K6">
    <cfRule type="cellIs" dxfId="30" priority="31" operator="notEqual">
      <formula>16</formula>
    </cfRule>
  </conditionalFormatting>
  <conditionalFormatting sqref="K7">
    <cfRule type="cellIs" dxfId="29" priority="30" operator="notEqual">
      <formula>6</formula>
    </cfRule>
  </conditionalFormatting>
  <conditionalFormatting sqref="K8">
    <cfRule type="cellIs" dxfId="28" priority="29" operator="notEqual">
      <formula>32</formula>
    </cfRule>
  </conditionalFormatting>
  <conditionalFormatting sqref="K14">
    <cfRule type="cellIs" dxfId="27" priority="28" operator="notEqual">
      <formula>10</formula>
    </cfRule>
  </conditionalFormatting>
  <conditionalFormatting sqref="K15">
    <cfRule type="cellIs" dxfId="26" priority="27" operator="notEqual">
      <formula>12</formula>
    </cfRule>
  </conditionalFormatting>
  <conditionalFormatting sqref="K16">
    <cfRule type="cellIs" dxfId="25" priority="26" operator="notEqual">
      <formula>8</formula>
    </cfRule>
  </conditionalFormatting>
  <conditionalFormatting sqref="K17">
    <cfRule type="cellIs" dxfId="24" priority="25" operator="notEqual">
      <formula>9</formula>
    </cfRule>
  </conditionalFormatting>
  <conditionalFormatting sqref="K18">
    <cfRule type="cellIs" dxfId="23" priority="24" operator="notEqual">
      <formula>11</formula>
    </cfRule>
  </conditionalFormatting>
  <conditionalFormatting sqref="K19">
    <cfRule type="cellIs" dxfId="22" priority="23" operator="notEqual">
      <formula>20</formula>
    </cfRule>
  </conditionalFormatting>
  <conditionalFormatting sqref="K20">
    <cfRule type="cellIs" dxfId="21" priority="22" operator="notEqual">
      <formula>3</formula>
    </cfRule>
  </conditionalFormatting>
  <conditionalFormatting sqref="K21">
    <cfRule type="cellIs" dxfId="20" priority="21" operator="notEqual">
      <formula>11</formula>
    </cfRule>
  </conditionalFormatting>
  <conditionalFormatting sqref="K23">
    <cfRule type="cellIs" dxfId="19" priority="20" operator="notEqual">
      <formula>2</formula>
    </cfRule>
  </conditionalFormatting>
  <conditionalFormatting sqref="K24">
    <cfRule type="cellIs" dxfId="18" priority="19" operator="notEqual">
      <formula>9</formula>
    </cfRule>
  </conditionalFormatting>
  <conditionalFormatting sqref="H25:I25">
    <cfRule type="cellIs" dxfId="17" priority="14" operator="lessThan">
      <formula>29</formula>
    </cfRule>
    <cfRule type="cellIs" dxfId="16" priority="18" operator="notEqual">
      <formula>29</formula>
    </cfRule>
  </conditionalFormatting>
  <conditionalFormatting sqref="K25">
    <cfRule type="cellIs" dxfId="15" priority="8" operator="lessThan">
      <formula>222</formula>
    </cfRule>
    <cfRule type="cellIs" dxfId="14" priority="13" operator="lessThan">
      <formula>222</formula>
    </cfRule>
    <cfRule type="cellIs" dxfId="13" priority="17" operator="notEqual">
      <formula>222</formula>
    </cfRule>
  </conditionalFormatting>
  <conditionalFormatting sqref="K27">
    <cfRule type="cellIs" dxfId="12" priority="16" operator="notEqual">
      <formula>12</formula>
    </cfRule>
  </conditionalFormatting>
  <conditionalFormatting sqref="K28">
    <cfRule type="cellIs" dxfId="11" priority="15" operator="notEqual">
      <formula>4</formula>
    </cfRule>
  </conditionalFormatting>
  <conditionalFormatting sqref="B25:G25">
    <cfRule type="cellIs" dxfId="10" priority="12" operator="lessThan">
      <formula>19</formula>
    </cfRule>
  </conditionalFormatting>
  <conditionalFormatting sqref="H25">
    <cfRule type="cellIs" dxfId="9" priority="3" operator="lessThan">
      <formula>29</formula>
    </cfRule>
    <cfRule type="cellIs" dxfId="8" priority="11" operator="lessThan">
      <formula>29</formula>
    </cfRule>
  </conditionalFormatting>
  <conditionalFormatting sqref="I25">
    <cfRule type="cellIs" dxfId="7" priority="2" operator="lessThan">
      <formula>29</formula>
    </cfRule>
    <cfRule type="cellIs" dxfId="6" priority="10" operator="lessThan">
      <formula>29</formula>
    </cfRule>
  </conditionalFormatting>
  <conditionalFormatting sqref="J25">
    <cfRule type="cellIs" dxfId="5" priority="1" operator="lessThan">
      <formula>30</formula>
    </cfRule>
    <cfRule type="cellIs" dxfId="4" priority="9" operator="lessThan">
      <formula>30</formula>
    </cfRule>
  </conditionalFormatting>
  <conditionalFormatting sqref="D25">
    <cfRule type="cellIs" dxfId="3" priority="7" operator="lessThan">
      <formula>22</formula>
    </cfRule>
  </conditionalFormatting>
  <conditionalFormatting sqref="E25">
    <cfRule type="cellIs" dxfId="2" priority="6" operator="lessThan">
      <formula>24</formula>
    </cfRule>
  </conditionalFormatting>
  <conditionalFormatting sqref="F25">
    <cfRule type="cellIs" dxfId="1" priority="5" operator="lessThan">
      <formula>25</formula>
    </cfRule>
  </conditionalFormatting>
  <conditionalFormatting sqref="G25">
    <cfRule type="cellIs" dxfId="0" priority="4" operator="lessThan">
      <formula>25</formula>
    </cfRule>
  </conditionalFormatting>
  <pageMargins left="0.7" right="0.7" top="0.75" bottom="0.75" header="0.3" footer="0.3"/>
  <pageSetup paperSize="9" scale="9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VN asetus 28.6.12</vt:lpstr>
      <vt:lpstr>esitys</vt:lpstr>
    </vt:vector>
  </TitlesOfParts>
  <Company>Porin kaupunki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Grönmark Tero</dc:creator>
  <cp:lastModifiedBy>Helin Päivi</cp:lastModifiedBy>
  <cp:lastPrinted>2015-08-03T12:17:34Z</cp:lastPrinted>
  <dcterms:created xsi:type="dcterms:W3CDTF">2014-02-26T17:56:20Z</dcterms:created>
  <dcterms:modified xsi:type="dcterms:W3CDTF">2015-11-13T08:41:13Z</dcterms:modified>
</cp:coreProperties>
</file>