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E:\Onedrive-Reetta\OneDrive - Jyväskylän kaupunki\j_matematiikka\8lk\tilastot\"/>
    </mc:Choice>
  </mc:AlternateContent>
  <xr:revisionPtr revIDLastSave="82" documentId="8_{B8968DCB-E6CC-44B7-8FE1-3C9ECA92A7B0}" xr6:coauthVersionLast="45" xr6:coauthVersionMax="45" xr10:uidLastSave="{1E9DC1BB-2817-45F6-AA64-1FE3CD29F088}"/>
  <bookViews>
    <workbookView xWindow="-120" yWindow="-120" windowWidth="29040" windowHeight="17640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2" i="1" l="1"/>
  <c r="A14" i="1"/>
  <c r="D10" i="1" s="1"/>
  <c r="D5" i="1"/>
  <c r="D4" i="1" l="1"/>
  <c r="D8" i="1"/>
  <c r="D9" i="1"/>
  <c r="G11" i="1"/>
  <c r="D3" i="1"/>
  <c r="D6" i="1"/>
  <c r="D7" i="1"/>
  <c r="F11" i="1"/>
  <c r="H11" i="1"/>
  <c r="E4" i="1" l="1"/>
  <c r="E2" i="1"/>
  <c r="E9" i="1" l="1"/>
  <c r="E7" i="1"/>
  <c r="E5" i="1"/>
  <c r="E3" i="1"/>
  <c r="E11" i="1" s="1"/>
  <c r="E10" i="1"/>
  <c r="E8" i="1"/>
  <c r="E6" i="1"/>
</calcChain>
</file>

<file path=xl/sharedStrings.xml><?xml version="1.0" encoding="utf-8"?>
<sst xmlns="http://schemas.openxmlformats.org/spreadsheetml/2006/main" count="12" uniqueCount="12">
  <si>
    <t>Viikkoraha (€)</t>
  </si>
  <si>
    <t>vaihtoehdot</t>
  </si>
  <si>
    <t>frekvenssi</t>
  </si>
  <si>
    <t>suht. frekvenssi</t>
  </si>
  <si>
    <t>keskiarvo</t>
  </si>
  <si>
    <t>moodi</t>
  </si>
  <si>
    <t>mediaani</t>
  </si>
  <si>
    <t>vaihteluväli</t>
  </si>
  <si>
    <t>yht. 13 vastausta</t>
  </si>
  <si>
    <t>0-50</t>
  </si>
  <si>
    <t>50</t>
  </si>
  <si>
    <t>vaiht.välin pituus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</si>
</sst>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 %"/>
    <numFmt numFmtId="165" formatCode="0.000"/>
    <numFmt numFmtId="166" formatCode="#,##0\ &quot;€&quot;"/>
  </numFmts>
  <fonts count="2" x14ac:knownFonts="1">
    <font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NumberFormat="1"/>
    <xf numFmtId="10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0" fillId="0" borderId="0" xfId="0" applyAlignment="1"/>
    <xf numFmtId="166" fontId="0" fillId="0" borderId="0" xfId="0" applyNumberFormat="1"/>
  </cellXfs>
  <cellStyles count="2">
    <cellStyle name="Normaali" xfId="0" builtinId="0"/>
    <cellStyle name="Prosenttia" xfId="1" builtinId="5"/>
  </cellStyles>
  <dxfs count="6">
    <dxf>
      <numFmt numFmtId="165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\ %"/>
    </dxf>
    <dxf>
      <numFmt numFmtId="14" formatCode="0.00\ %"/>
    </dxf>
    <dxf>
      <numFmt numFmtId="0" formatCode="General"/>
    </dxf>
    <dxf>
      <numFmt numFmtId="0" formatCode="General"/>
    </dxf>
    <dxf>
      <numFmt numFmtId="166" formatCode="#,##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Oppilaiden</a:t>
            </a:r>
            <a:r>
              <a:rPr lang="en-US" baseline="0"/>
              <a:t> viikkorahan määrä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5400399767547304"/>
          <c:y val="0.10356166263530785"/>
          <c:w val="0.8068394735329617"/>
          <c:h val="0.57499699792427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Taul1!$D$1</c:f>
              <c:strCache>
                <c:ptCount val="1"/>
                <c:pt idx="0">
                  <c:v>frekvenssi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Taul1!$C$2:$C$10</c:f>
              <c:numCache>
                <c:formatCode>#\ ##0\ "€"</c:formatCode>
                <c:ptCount val="9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  <c:pt idx="8">
                  <c:v>50</c:v>
                </c:pt>
              </c:numCache>
            </c:numRef>
          </c:cat>
          <c:val>
            <c:numRef>
              <c:f>Taul1!$D$2:$D$10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8-4AEB-9984-2D70F1835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2469424"/>
        <c:axId val="486024144"/>
      </c:barChart>
      <c:catAx>
        <c:axId val="482469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euroa</a:t>
                </a:r>
              </a:p>
            </c:rich>
          </c:tx>
          <c:layout>
            <c:manualLayout>
              <c:xMode val="edge"/>
              <c:yMode val="edge"/>
              <c:x val="0.85468820047129135"/>
              <c:y val="0.76842468220884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#\ ##0\ &quot;€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86024144"/>
        <c:crosses val="autoZero"/>
        <c:auto val="1"/>
        <c:lblAlgn val="ctr"/>
        <c:lblOffset val="100"/>
        <c:noMultiLvlLbl val="0"/>
      </c:catAx>
      <c:valAx>
        <c:axId val="48602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oppilasta</a:t>
                </a:r>
              </a:p>
            </c:rich>
          </c:tx>
          <c:layout>
            <c:manualLayout>
              <c:xMode val="edge"/>
              <c:yMode val="edge"/>
              <c:x val="1.6390980324539721E-2"/>
              <c:y val="6.16592043641603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824694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Oppilaiden</a:t>
            </a:r>
            <a:r>
              <a:rPr lang="en-US" baseline="0"/>
              <a:t> v</a:t>
            </a:r>
            <a:r>
              <a:rPr lang="en-US"/>
              <a:t>iikkorahan määrä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Taul1!$E$1</c:f>
              <c:strCache>
                <c:ptCount val="1"/>
                <c:pt idx="0">
                  <c:v>suht. frekvenssi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D6-4577-8EF6-9E911079DD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B3-4635-B831-80BB52622C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B3-4635-B831-80BB52622C2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BB3-4635-B831-80BB52622C2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BB3-4635-B831-80BB52622C2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BB3-4635-B831-80BB52622C2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BB3-4635-B831-80BB52622C2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BB3-4635-B831-80BB52622C2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BB3-4635-B831-80BB52622C2A}"/>
              </c:ext>
            </c:extLst>
          </c:dPt>
          <c:cat>
            <c:numRef>
              <c:f>Taul1!$C$2:$C$10</c:f>
              <c:numCache>
                <c:formatCode>#\ ##0\ "€"</c:formatCode>
                <c:ptCount val="9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  <c:pt idx="8">
                  <c:v>50</c:v>
                </c:pt>
              </c:numCache>
            </c:numRef>
          </c:cat>
          <c:val>
            <c:numRef>
              <c:f>Taul1!$E$2:$E$10</c:f>
              <c:numCache>
                <c:formatCode>0.00%</c:formatCode>
                <c:ptCount val="9"/>
                <c:pt idx="0">
                  <c:v>0.15384615384615385</c:v>
                </c:pt>
                <c:pt idx="1">
                  <c:v>7.6923076923076927E-2</c:v>
                </c:pt>
                <c:pt idx="2">
                  <c:v>0.23076923076923078</c:v>
                </c:pt>
                <c:pt idx="3">
                  <c:v>7.6923076923076927E-2</c:v>
                </c:pt>
                <c:pt idx="4">
                  <c:v>7.6923076923076927E-2</c:v>
                </c:pt>
                <c:pt idx="5">
                  <c:v>7.6923076923076927E-2</c:v>
                </c:pt>
                <c:pt idx="6">
                  <c:v>7.6923076923076927E-2</c:v>
                </c:pt>
                <c:pt idx="7">
                  <c:v>0.15384615384615385</c:v>
                </c:pt>
                <c:pt idx="8">
                  <c:v>7.6923076923076927E-2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BE-4895-AF61-DA1806274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Taul1!$C$1</c15:sqref>
                        </c15:formulaRef>
                      </c:ext>
                    </c:extLst>
                    <c:strCache>
                      <c:ptCount val="1"/>
                      <c:pt idx="0">
                        <c:v>vaihtoehdot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6FD6-4577-8EF6-9E911079DD0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DBB3-4635-B831-80BB52622C2A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DBB3-4635-B831-80BB52622C2A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5-DBB3-4635-B831-80BB52622C2A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DBB3-4635-B831-80BB52622C2A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DBB3-4635-B831-80BB52622C2A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DBB3-4635-B831-80BB52622C2A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DBB3-4635-B831-80BB52622C2A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F-DBB3-4635-B831-80BB52622C2A}"/>
                    </c:ext>
                  </c:extLst>
                </c:dPt>
                <c:cat>
                  <c:numRef>
                    <c:extLst>
                      <c:ext uri="{02D57815-91ED-43cb-92C2-25804820EDAC}">
                        <c15:formulaRef>
                          <c15:sqref>Taul1!$C$2:$C$10</c15:sqref>
                        </c15:formulaRef>
                      </c:ext>
                    </c:extLst>
                    <c:numCache>
                      <c:formatCode>#\ ##0\ "€"</c:formatCode>
                      <c:ptCount val="9"/>
                      <c:pt idx="0">
                        <c:v>0</c:v>
                      </c:pt>
                      <c:pt idx="1">
                        <c:v>2</c:v>
                      </c:pt>
                      <c:pt idx="2">
                        <c:v>5</c:v>
                      </c:pt>
                      <c:pt idx="3">
                        <c:v>6</c:v>
                      </c:pt>
                      <c:pt idx="4">
                        <c:v>7</c:v>
                      </c:pt>
                      <c:pt idx="5">
                        <c:v>10</c:v>
                      </c:pt>
                      <c:pt idx="6">
                        <c:v>15</c:v>
                      </c:pt>
                      <c:pt idx="7">
                        <c:v>20</c:v>
                      </c:pt>
                      <c:pt idx="8">
                        <c:v>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Taul1!$C$2:$C$10</c15:sqref>
                        </c15:formulaRef>
                      </c:ext>
                    </c:extLst>
                    <c:numCache>
                      <c:formatCode>#\ ##0\ "€"</c:formatCode>
                      <c:ptCount val="9"/>
                      <c:pt idx="0">
                        <c:v>0</c:v>
                      </c:pt>
                      <c:pt idx="1">
                        <c:v>2</c:v>
                      </c:pt>
                      <c:pt idx="2">
                        <c:v>5</c:v>
                      </c:pt>
                      <c:pt idx="3">
                        <c:v>6</c:v>
                      </c:pt>
                      <c:pt idx="4">
                        <c:v>7</c:v>
                      </c:pt>
                      <c:pt idx="5">
                        <c:v>10</c:v>
                      </c:pt>
                      <c:pt idx="6">
                        <c:v>15</c:v>
                      </c:pt>
                      <c:pt idx="7">
                        <c:v>20</c:v>
                      </c:pt>
                      <c:pt idx="8">
                        <c:v>50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EBE-4895-AF61-DA180627448A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36632684928646"/>
          <c:y val="0.86534149928641391"/>
          <c:w val="0.78331901172786156"/>
          <c:h val="9.9338420599115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16</xdr:row>
      <xdr:rowOff>9526</xdr:rowOff>
    </xdr:from>
    <xdr:to>
      <xdr:col>9</xdr:col>
      <xdr:colOff>0</xdr:colOff>
      <xdr:row>31</xdr:row>
      <xdr:rowOff>66676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6B9C9854-36DC-4111-AFC1-29C1F19C4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214311</xdr:colOff>
      <xdr:row>16</xdr:row>
      <xdr:rowOff>14287</xdr:rowOff>
    </xdr:from>
    <xdr:to>
      <xdr:col>4</xdr:col>
      <xdr:colOff>85724</xdr:colOff>
      <xdr:row>30</xdr:row>
      <xdr:rowOff>142875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3802C757-1B73-4758-9C76-D9B650D8F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C1:J11" totalsRowCount="1">
  <autoFilter ref="C1:J10" xr:uid="{00000000-0009-0000-0100-000001000000}"/>
  <tableColumns count="8">
    <tableColumn id="1" xr3:uid="{00000000-0010-0000-0000-000001000000}" name="vaihtoehdot" dataDxfId="5"/>
    <tableColumn id="2" xr3:uid="{00000000-0010-0000-0000-000002000000}" name="frekvenssi" totalsRowFunction="custom" dataDxfId="4" totalsRowDxfId="3">
      <calculatedColumnFormula>COUNTIF(A1:A13,Taulukko1[[#This Row],[vaihtoehdot]])</calculatedColumnFormula>
      <totalsRowFormula>SUM(Taulukko1[frekvenssi])</totalsRowFormula>
    </tableColumn>
    <tableColumn id="3" xr3:uid="{00000000-0010-0000-0000-000003000000}" name="suht. frekvenssi" totalsRowFunction="custom" dataDxfId="2" totalsRowDxfId="1" dataCellStyle="Prosenttia" totalsRowCellStyle="Prosenttia">
      <calculatedColumnFormula>(Taulukko1[[#This Row],[frekvenssi]]/Taulukko1[[#Totals],[frekvenssi]])</calculatedColumnFormula>
      <totalsRowFormula>SUM(Taulukko1[suht. frekvenssi])</totalsRowFormula>
    </tableColumn>
    <tableColumn id="4" xr3:uid="{00000000-0010-0000-0000-000004000000}" name="keskiarvo" totalsRowFunction="custom" totalsRowDxfId="0">
      <totalsRowFormula>(AVERAGE(A2:A14))</totalsRowFormula>
    </tableColumn>
    <tableColumn id="5" xr3:uid="{00000000-0010-0000-0000-000005000000}" name="moodi" totalsRowFunction="custom">
      <totalsRowFormula>_xlfn.MODE.MULT(A2:A14)</totalsRowFormula>
    </tableColumn>
    <tableColumn id="6" xr3:uid="{00000000-0010-0000-0000-000006000000}" name="mediaani" totalsRowFunction="custom">
      <totalsRowFormula>MEDIAN(A2:A14)</totalsRowFormula>
    </tableColumn>
    <tableColumn id="7" xr3:uid="{00000000-0010-0000-0000-000007000000}" name="vaihteluväli" totalsRowLabel="0-50"/>
    <tableColumn id="8" xr3:uid="{00000000-0010-0000-0000-000008000000}" name="vaiht.välin pituus" totalsRowLabel="5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Normal="100" workbookViewId="0">
      <selection activeCell="E14" sqref="E14"/>
    </sheetView>
  </sheetViews>
  <sheetFormatPr defaultRowHeight="15" x14ac:dyDescent="0.2"/>
  <cols>
    <col min="1" max="1" width="12.6640625" customWidth="1"/>
    <col min="2" max="2" width="3.44140625" customWidth="1"/>
    <col min="3" max="3" width="12.44140625" customWidth="1"/>
    <col min="4" max="4" width="10.77734375" customWidth="1"/>
    <col min="5" max="5" width="16.88671875" customWidth="1"/>
    <col min="6" max="6" width="8.33203125" customWidth="1"/>
    <col min="7" max="7" width="6.5546875" customWidth="1"/>
    <col min="8" max="8" width="9.33203125" customWidth="1"/>
    <col min="9" max="9" width="7.44140625" customWidth="1"/>
    <col min="10" max="10" width="13.109375" customWidth="1"/>
  </cols>
  <sheetData>
    <row r="1" spans="1:10" x14ac:dyDescent="0.2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11</v>
      </c>
    </row>
    <row r="2" spans="1:10" x14ac:dyDescent="0.2">
      <c r="A2">
        <v>0</v>
      </c>
      <c r="C2" s="6">
        <v>0</v>
      </c>
      <c r="D2">
        <f>COUNTIF(A1:A14,Taulukko1[[#This Row],[vaihtoehdot]])</f>
        <v>2</v>
      </c>
      <c r="E2" s="2">
        <f>(Taulukko1[[#This Row],[frekvenssi]]/Taulukko1[[#Totals],[frekvenssi]])</f>
        <v>0.15384615384615385</v>
      </c>
    </row>
    <row r="3" spans="1:10" x14ac:dyDescent="0.2">
      <c r="A3">
        <v>5</v>
      </c>
      <c r="C3" s="6">
        <v>2</v>
      </c>
      <c r="D3">
        <f>COUNTIF(A2:A14,Taulukko1[[#This Row],[vaihtoehdot]])</f>
        <v>1</v>
      </c>
      <c r="E3" s="2">
        <f>(Taulukko1[[#This Row],[frekvenssi]]/Taulukko1[[#Totals],[frekvenssi]])</f>
        <v>7.6923076923076927E-2</v>
      </c>
    </row>
    <row r="4" spans="1:10" x14ac:dyDescent="0.2">
      <c r="A4">
        <v>15</v>
      </c>
      <c r="C4" s="6">
        <v>5</v>
      </c>
      <c r="D4">
        <f>COUNTIF(A2:A14,Taulukko1[[#This Row],[vaihtoehdot]])</f>
        <v>3</v>
      </c>
      <c r="E4" s="2">
        <f>(Taulukko1[[#This Row],[frekvenssi]]/Taulukko1[[#Totals],[frekvenssi]])</f>
        <v>0.23076923076923078</v>
      </c>
    </row>
    <row r="5" spans="1:10" x14ac:dyDescent="0.2">
      <c r="A5">
        <v>6</v>
      </c>
      <c r="C5" s="6">
        <v>6</v>
      </c>
      <c r="D5">
        <f>COUNTIF(A2:A13,Taulukko1[[#This Row],[vaihtoehdot]])</f>
        <v>1</v>
      </c>
      <c r="E5" s="2">
        <f>(Taulukko1[[#This Row],[frekvenssi]]/Taulukko1[[#Totals],[frekvenssi]])</f>
        <v>7.6923076923076927E-2</v>
      </c>
    </row>
    <row r="6" spans="1:10" x14ac:dyDescent="0.2">
      <c r="A6">
        <v>20</v>
      </c>
      <c r="C6" s="6">
        <v>7</v>
      </c>
      <c r="D6">
        <f>COUNTIF(A2:A14,Taulukko1[[#This Row],[vaihtoehdot]])</f>
        <v>1</v>
      </c>
      <c r="E6" s="2">
        <f>(Taulukko1[[#This Row],[frekvenssi]]/Taulukko1[[#Totals],[frekvenssi]])</f>
        <v>7.6923076923076927E-2</v>
      </c>
    </row>
    <row r="7" spans="1:10" x14ac:dyDescent="0.2">
      <c r="A7">
        <v>20</v>
      </c>
      <c r="C7" s="6">
        <v>10</v>
      </c>
      <c r="D7">
        <f>COUNTIF(A2:A14,Taulukko1[[#This Row],[vaihtoehdot]])</f>
        <v>1</v>
      </c>
      <c r="E7" s="2">
        <f>(Taulukko1[[#This Row],[frekvenssi]]/Taulukko1[[#Totals],[frekvenssi]])</f>
        <v>7.6923076923076927E-2</v>
      </c>
    </row>
    <row r="8" spans="1:10" x14ac:dyDescent="0.2">
      <c r="A8">
        <v>2</v>
      </c>
      <c r="C8" s="6">
        <v>15</v>
      </c>
      <c r="D8">
        <f>COUNTIF(A2:A14,Taulukko1[[#This Row],[vaihtoehdot]])</f>
        <v>1</v>
      </c>
      <c r="E8" s="2">
        <f>(Taulukko1[[#This Row],[frekvenssi]]/Taulukko1[[#Totals],[frekvenssi]])</f>
        <v>7.6923076923076927E-2</v>
      </c>
    </row>
    <row r="9" spans="1:10" x14ac:dyDescent="0.2">
      <c r="A9">
        <v>5</v>
      </c>
      <c r="C9" s="6">
        <v>20</v>
      </c>
      <c r="D9">
        <f>COUNTIF(A2:A14,Taulukko1[[#This Row],[vaihtoehdot]])</f>
        <v>2</v>
      </c>
      <c r="E9" s="2">
        <f>(Taulukko1[[#This Row],[frekvenssi]]/Taulukko1[[#Totals],[frekvenssi]])</f>
        <v>0.15384615384615385</v>
      </c>
    </row>
    <row r="10" spans="1:10" x14ac:dyDescent="0.2">
      <c r="A10">
        <v>10</v>
      </c>
      <c r="C10" s="6">
        <v>50</v>
      </c>
      <c r="D10">
        <f>COUNTIF(A2:A14,Taulukko1[[#This Row],[vaihtoehdot]])</f>
        <v>1</v>
      </c>
      <c r="E10" s="2">
        <f>(Taulukko1[[#This Row],[frekvenssi]]/Taulukko1[[#Totals],[frekvenssi]])</f>
        <v>7.6923076923076927E-2</v>
      </c>
    </row>
    <row r="11" spans="1:10" x14ac:dyDescent="0.2">
      <c r="A11">
        <v>5</v>
      </c>
      <c r="D11" s="1">
        <f>SUM(Taulukko1[frekvenssi])</f>
        <v>13</v>
      </c>
      <c r="E11" s="3">
        <f>SUM(Taulukko1[suht. frekvenssi])</f>
        <v>1</v>
      </c>
      <c r="F11" s="4">
        <f>(AVERAGE(A2:A14))</f>
        <v>11.153846153846153</v>
      </c>
      <c r="G11">
        <f>_xlfn.MODE.MULT(A2:A14)</f>
        <v>5</v>
      </c>
      <c r="H11">
        <f>MEDIAN(A2:A14)</f>
        <v>6</v>
      </c>
      <c r="I11" t="s">
        <v>9</v>
      </c>
      <c r="J11" t="s">
        <v>10</v>
      </c>
    </row>
    <row r="12" spans="1:10" x14ac:dyDescent="0.2">
      <c r="A12">
        <v>7</v>
      </c>
    </row>
    <row r="13" spans="1:10" x14ac:dyDescent="0.2">
      <c r="A13">
        <v>50</v>
      </c>
      <c r="C13" s="5"/>
      <c r="D13" s="5"/>
      <c r="E13" s="5"/>
      <c r="F13" s="5"/>
      <c r="G13" s="5"/>
      <c r="H13" s="5"/>
      <c r="I13" s="5"/>
      <c r="J13" s="5"/>
    </row>
    <row r="14" spans="1:10" x14ac:dyDescent="0.2">
      <c r="A14">
        <f>SUM(A1)</f>
        <v>0</v>
      </c>
    </row>
    <row r="15" spans="1:10" x14ac:dyDescent="0.2">
      <c r="A15" t="s">
        <v>8</v>
      </c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A437D740874A1544B3480FE17C4278F9" ma:contentTypeVersion="9" ma:contentTypeDescription="Luo uusi asiakirja." ma:contentTypeScope="" ma:versionID="f2914ff90de161379da16b4d66fd3be2">
  <xsd:schema xmlns:xsd="http://www.w3.org/2001/XMLSchema" xmlns:xs="http://www.w3.org/2001/XMLSchema" xmlns:p="http://schemas.microsoft.com/office/2006/metadata/properties" xmlns:ns3="74fe8c22-647f-4589-bba0-d0cb402433b5" xmlns:ns4="c7ed15f9-0622-4491-a6fe-9219725dd9f3" targetNamespace="http://schemas.microsoft.com/office/2006/metadata/properties" ma:root="true" ma:fieldsID="6e1adb267103d3d53f5a70c698c6c3cd" ns3:_="" ns4:_="">
    <xsd:import namespace="74fe8c22-647f-4589-bba0-d0cb402433b5"/>
    <xsd:import namespace="c7ed15f9-0622-4491-a6fe-9219725dd9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e8c22-647f-4589-bba0-d0cb402433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d15f9-0622-4491-a6fe-9219725dd9f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Jakamisvihjeen hajautu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D0C5CC-8E8F-44BD-A095-CEFD6AC10E8E}">
  <ds:schemaRefs>
    <ds:schemaRef ds:uri="74fe8c22-647f-4589-bba0-d0cb402433b5"/>
    <ds:schemaRef ds:uri="http://purl.org/dc/terms/"/>
    <ds:schemaRef ds:uri="c7ed15f9-0622-4491-a6fe-9219725dd9f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1AE3FD-3592-4458-B6BC-4F9C7088D4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038D5D-C39A-499D-81E8-8249636AED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e8c22-647f-4589-bba0-d0cb402433b5"/>
    <ds:schemaRef ds:uri="c7ed15f9-0622-4491-a6fe-9219725dd9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Jyvaskylan opetuspalvelut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Reetta.Valtonen</dc:creator>
  <cp:lastModifiedBy>Reetta.Valtonen</cp:lastModifiedBy>
  <cp:lastPrinted>2019-10-21T19:26:55Z</cp:lastPrinted>
  <dcterms:created xsi:type="dcterms:W3CDTF">2019-10-21T12:33:47Z</dcterms:created>
  <dcterms:modified xsi:type="dcterms:W3CDTF">2019-10-24T19:14:09Z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0x010100A437D740874A1544B3480FE17C4278F9</vt:lpwstr>
  </property>
</Properties>
</file>