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yöpäivät" sheetId="1" r:id="rId1"/>
    <sheet name="kaavat" sheetId="2" r:id="rId2"/>
  </sheets>
  <definedNames/>
  <calcPr fullCalcOnLoad="1"/>
</workbook>
</file>

<file path=xl/sharedStrings.xml><?xml version="1.0" encoding="utf-8"?>
<sst xmlns="http://schemas.openxmlformats.org/spreadsheetml/2006/main" count="322" uniqueCount="94">
  <si>
    <t>X-kaavat:</t>
  </si>
  <si>
    <t>Yhteensä</t>
  </si>
  <si>
    <t>Teemaviikko</t>
  </si>
  <si>
    <t>Koulupäivät syys</t>
  </si>
  <si>
    <t>Päättäjäispäivät</t>
  </si>
  <si>
    <t>Koulupäivät kevät</t>
  </si>
  <si>
    <t>P-kaavat:</t>
  </si>
  <si>
    <t xml:space="preserve"> </t>
  </si>
  <si>
    <t>vko</t>
  </si>
  <si>
    <t>aika</t>
  </si>
  <si>
    <t>ma</t>
  </si>
  <si>
    <t>ti</t>
  </si>
  <si>
    <t>ke</t>
  </si>
  <si>
    <t>to</t>
  </si>
  <si>
    <t>pe</t>
  </si>
  <si>
    <t>la</t>
  </si>
  <si>
    <t>X</t>
  </si>
  <si>
    <t>P</t>
  </si>
  <si>
    <t>Työpäiviä</t>
  </si>
  <si>
    <t>Yht. syyslk.</t>
  </si>
  <si>
    <t>Yht. kevätlk.</t>
  </si>
  <si>
    <t xml:space="preserve">Koulu alkaa                       </t>
  </si>
  <si>
    <t>Syyslukukausi</t>
  </si>
  <si>
    <t xml:space="preserve">Syysloma      vk 42       </t>
  </si>
  <si>
    <t>Kevätlukukausi</t>
  </si>
  <si>
    <t xml:space="preserve">Syyslukukausi päättyy       </t>
  </si>
  <si>
    <t xml:space="preserve">Kevätlukukausi  alkaa        </t>
  </si>
  <si>
    <t xml:space="preserve">Talviloma       vk  9            </t>
  </si>
  <si>
    <t>YHTEENSÄ</t>
  </si>
  <si>
    <t xml:space="preserve">Kevätlukukausi päättyy      </t>
  </si>
  <si>
    <t>X = koulupäivä</t>
  </si>
  <si>
    <t>P = päätöspäivä</t>
  </si>
  <si>
    <t>S = suunnittelupäivä (opettajat)</t>
  </si>
  <si>
    <t>s y y s l o m a</t>
  </si>
  <si>
    <t>Loppiainen</t>
  </si>
  <si>
    <t>-</t>
  </si>
  <si>
    <t>Itsenäisyyspäivä</t>
  </si>
  <si>
    <t>Vappu</t>
  </si>
  <si>
    <t xml:space="preserve"> -</t>
  </si>
  <si>
    <t>S</t>
  </si>
  <si>
    <t xml:space="preserve"> - </t>
  </si>
  <si>
    <t>LUKUVUODEN 2019 - 2020 TYÖPÄIVÄT</t>
  </si>
  <si>
    <t>05.08.-09.08.</t>
  </si>
  <si>
    <t>12.08.-16.08.</t>
  </si>
  <si>
    <t>19.08.-23.08.</t>
  </si>
  <si>
    <t>26.08.-30.08.</t>
  </si>
  <si>
    <t>02.09.-06.09.</t>
  </si>
  <si>
    <t>09.09.-13.09.</t>
  </si>
  <si>
    <t>16.09.-20.09.</t>
  </si>
  <si>
    <t>23.09.-27.09.</t>
  </si>
  <si>
    <t>30.09.-04.10.</t>
  </si>
  <si>
    <t>07.10.-11.10.</t>
  </si>
  <si>
    <t>14.10.-18.10.</t>
  </si>
  <si>
    <t>21.10.-25.10.</t>
  </si>
  <si>
    <t>28.10.-01.11.</t>
  </si>
  <si>
    <t>04.11.-08.11.</t>
  </si>
  <si>
    <t>11.11.-15.11.</t>
  </si>
  <si>
    <t>18.11.-22.11.</t>
  </si>
  <si>
    <t>25.11.-29.11.</t>
  </si>
  <si>
    <t>02.12.-06.12.</t>
  </si>
  <si>
    <t>09.12.-13.12.</t>
  </si>
  <si>
    <t>16.12.-20.12.</t>
  </si>
  <si>
    <t>23.12.-27.12.</t>
  </si>
  <si>
    <t>30.12.-03.01.</t>
  </si>
  <si>
    <t>06.01.-10.01.</t>
  </si>
  <si>
    <t>13.01-17.01.</t>
  </si>
  <si>
    <t>20.01.-24.01.</t>
  </si>
  <si>
    <t>27.01.-31.01.</t>
  </si>
  <si>
    <t>03.02.-07.02.</t>
  </si>
  <si>
    <t>10.02.-14.02.</t>
  </si>
  <si>
    <t>17.02.-21.02.</t>
  </si>
  <si>
    <t>24.02.-28.2.</t>
  </si>
  <si>
    <t>02.03.-06.03.</t>
  </si>
  <si>
    <t>09.03.-13.03.</t>
  </si>
  <si>
    <t>16.03.-20.03.</t>
  </si>
  <si>
    <t>23.03.-27.03.</t>
  </si>
  <si>
    <t>30.03.-03.04.</t>
  </si>
  <si>
    <t>06.04.-10.04.</t>
  </si>
  <si>
    <t>13.04.-17.04.</t>
  </si>
  <si>
    <t>20.04.-24.04.</t>
  </si>
  <si>
    <t>27.04.-01.05.</t>
  </si>
  <si>
    <t>04.05.-08.05.</t>
  </si>
  <si>
    <t>11.05.-15.05.</t>
  </si>
  <si>
    <t>18.05.-22.05.</t>
  </si>
  <si>
    <t>25.05.-30.05.</t>
  </si>
  <si>
    <t>PE 20.12.2019</t>
  </si>
  <si>
    <t>TI 07.01.2020</t>
  </si>
  <si>
    <t>LA  30.05.2020</t>
  </si>
  <si>
    <t>14.-18.10.2019</t>
  </si>
  <si>
    <t>24.02.-28.02.2020</t>
  </si>
  <si>
    <t>TO 08.08.2019</t>
  </si>
  <si>
    <t>Perusopetus ja lukio Alajärvi ja Vimpeli</t>
  </si>
  <si>
    <t xml:space="preserve">        t a l v i l o m a</t>
  </si>
  <si>
    <t>Sltk 12.12.2018 § 107  Liite 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</si>
</sst>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0%"/>
    <numFmt numFmtId="177" formatCode="0.00%"/>
    <numFmt numFmtId="178" formatCode="#\ ?/?"/>
    <numFmt numFmtId="179" formatCode="#\ ??"/>
    <numFmt numFmtId="180" formatCode="\p\-\k\k\k\-\v\v"/>
    <numFmt numFmtId="181" formatCode="d\-mmm"/>
    <numFmt numFmtId="182" formatCode="\K\K\K\-\V\V"/>
    <numFmt numFmtId="183" formatCode="[$-40B]d\.\ mmmm&quot;ta &quot;yyyy"/>
    <numFmt numFmtId="184" formatCode="d\.m\.yyyy;@"/>
    <numFmt numFmtId="185" formatCode="&quot;Kyllä&quot;;&quot;Kyllä&quot;;&quot;Ei&quot;"/>
    <numFmt numFmtId="186" formatCode="&quot;Tosi&quot;;&quot;Tosi&quot;;&quot;Epätosi&quot;"/>
    <numFmt numFmtId="187" formatCode="&quot;Käytössä&quot;;&quot;Käytössä&quot;;&quot;Ei käytössä&quot;"/>
    <numFmt numFmtId="188" formatCode="[$€-2]\ #\ ##,000_);[Red]\([$€-2]\ #\ ##,000\)"/>
  </numFmts>
  <fonts count="48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3" fontId="0" fillId="0" borderId="0" applyFont="0" applyFill="0" applyBorder="0" applyAlignment="0" applyProtection="0"/>
    <xf numFmtId="0" fontId="45" fillId="29" borderId="9" applyNumberFormat="0" applyAlignment="0" applyProtection="0"/>
    <xf numFmtId="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haterotin0" xfId="59"/>
    <cellStyle name="Tulostus" xfId="60"/>
    <cellStyle name="Currency" xfId="61"/>
    <cellStyle name="Currency [0]" xfId="62"/>
    <cellStyle name="Valuutta0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20" zoomScaleNormal="120" zoomScalePageLayoutView="0" workbookViewId="0" topLeftCell="A1">
      <selection activeCell="Q2" sqref="Q2"/>
    </sheetView>
  </sheetViews>
  <sheetFormatPr defaultColWidth="9.140625" defaultRowHeight="12.75"/>
  <cols>
    <col min="1" max="1" width="3.57421875" style="0" customWidth="1"/>
    <col min="2" max="2" width="2.7109375" style="0" customWidth="1"/>
    <col min="3" max="3" width="11.28125" style="0" customWidth="1"/>
    <col min="4" max="4" width="2.7109375" style="0" customWidth="1"/>
    <col min="5" max="5" width="3.7109375" style="0" customWidth="1"/>
    <col min="6" max="6" width="4.00390625" style="0" customWidth="1"/>
    <col min="7" max="7" width="3.7109375" style="0" customWidth="1"/>
    <col min="8" max="8" width="3.8515625" style="0" customWidth="1"/>
    <col min="9" max="10" width="3.7109375" style="0" customWidth="1"/>
    <col min="11" max="11" width="2.7109375" style="0" customWidth="1"/>
    <col min="12" max="12" width="3.140625" style="0" customWidth="1"/>
    <col min="13" max="13" width="2.7109375" style="0" customWidth="1"/>
    <col min="14" max="14" width="11.28125" style="0" customWidth="1"/>
    <col min="15" max="15" width="2.7109375" style="0" customWidth="1"/>
    <col min="16" max="16" width="4.57421875" style="0" customWidth="1"/>
    <col min="17" max="21" width="3.7109375" style="0" customWidth="1"/>
    <col min="22" max="22" width="3.8515625" style="0" customWidth="1"/>
    <col min="23" max="23" width="1.1484375" style="0" customWidth="1"/>
  </cols>
  <sheetData>
    <row r="1" spans="3:22" ht="20.25">
      <c r="C1" s="18"/>
      <c r="G1" s="14"/>
      <c r="H1" s="12"/>
      <c r="O1" t="s">
        <v>7</v>
      </c>
      <c r="P1" s="12" t="s">
        <v>93</v>
      </c>
      <c r="Q1" s="31"/>
      <c r="R1" s="12"/>
      <c r="S1" s="12"/>
      <c r="T1" s="12"/>
      <c r="U1" s="12"/>
      <c r="V1" s="12"/>
    </row>
    <row r="2" spans="3:14" ht="18">
      <c r="C2" s="20" t="s">
        <v>91</v>
      </c>
      <c r="N2" s="19"/>
    </row>
    <row r="3" ht="12.75">
      <c r="P3" t="s">
        <v>7</v>
      </c>
    </row>
    <row r="4" spans="4:18" ht="18.75">
      <c r="D4" s="2" t="s">
        <v>41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4"/>
    </row>
    <row r="7" spans="1:21" ht="12.75">
      <c r="A7" t="s">
        <v>8</v>
      </c>
      <c r="C7" s="5" t="s">
        <v>9</v>
      </c>
      <c r="E7" s="5" t="s">
        <v>10</v>
      </c>
      <c r="F7" s="5" t="s">
        <v>11</v>
      </c>
      <c r="G7" t="s">
        <v>12</v>
      </c>
      <c r="H7" s="5" t="s">
        <v>13</v>
      </c>
      <c r="I7" s="5" t="s">
        <v>14</v>
      </c>
      <c r="J7" s="5" t="s">
        <v>15</v>
      </c>
      <c r="L7" t="s">
        <v>8</v>
      </c>
      <c r="N7" s="5" t="s">
        <v>9</v>
      </c>
      <c r="P7" t="s">
        <v>10</v>
      </c>
      <c r="Q7" s="9" t="s">
        <v>11</v>
      </c>
      <c r="R7" s="5" t="s">
        <v>12</v>
      </c>
      <c r="S7" s="5" t="s">
        <v>13</v>
      </c>
      <c r="T7" s="5" t="s">
        <v>14</v>
      </c>
      <c r="U7" s="9" t="s">
        <v>15</v>
      </c>
    </row>
    <row r="8" spans="1:20" ht="12.75">
      <c r="A8">
        <v>32</v>
      </c>
      <c r="C8" s="22" t="s">
        <v>42</v>
      </c>
      <c r="E8" s="28" t="s">
        <v>35</v>
      </c>
      <c r="F8" s="23" t="s">
        <v>39</v>
      </c>
      <c r="G8" s="23" t="s">
        <v>39</v>
      </c>
      <c r="H8" s="23" t="s">
        <v>16</v>
      </c>
      <c r="I8" s="23" t="s">
        <v>16</v>
      </c>
      <c r="L8">
        <v>1</v>
      </c>
      <c r="N8" s="22" t="s">
        <v>63</v>
      </c>
      <c r="P8" s="28" t="s">
        <v>38</v>
      </c>
      <c r="Q8" s="28" t="s">
        <v>38</v>
      </c>
      <c r="R8" s="28" t="s">
        <v>38</v>
      </c>
      <c r="S8" s="23" t="s">
        <v>40</v>
      </c>
      <c r="T8" s="23" t="s">
        <v>40</v>
      </c>
    </row>
    <row r="9" spans="1:21" ht="12.75">
      <c r="A9">
        <v>33</v>
      </c>
      <c r="C9" s="22" t="s">
        <v>43</v>
      </c>
      <c r="E9" s="23" t="s">
        <v>16</v>
      </c>
      <c r="F9" s="21" t="s">
        <v>16</v>
      </c>
      <c r="G9" s="9" t="s">
        <v>16</v>
      </c>
      <c r="H9" s="9" t="s">
        <v>16</v>
      </c>
      <c r="I9" s="9" t="s">
        <v>16</v>
      </c>
      <c r="J9" s="5"/>
      <c r="L9">
        <v>2</v>
      </c>
      <c r="N9" s="25" t="s">
        <v>64</v>
      </c>
      <c r="O9" s="7"/>
      <c r="P9" s="24" t="s">
        <v>38</v>
      </c>
      <c r="Q9" s="24" t="s">
        <v>16</v>
      </c>
      <c r="R9" s="6" t="s">
        <v>16</v>
      </c>
      <c r="S9" s="6" t="s">
        <v>16</v>
      </c>
      <c r="T9" s="6" t="s">
        <v>16</v>
      </c>
      <c r="U9" t="s">
        <v>7</v>
      </c>
    </row>
    <row r="10" spans="1:23" ht="12.75">
      <c r="A10">
        <v>34</v>
      </c>
      <c r="C10" s="22" t="s">
        <v>44</v>
      </c>
      <c r="E10" s="9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/>
      <c r="L10">
        <v>3</v>
      </c>
      <c r="N10" s="25" t="s">
        <v>65</v>
      </c>
      <c r="O10" s="7"/>
      <c r="P10" s="11" t="s">
        <v>16</v>
      </c>
      <c r="Q10" s="6" t="s">
        <v>16</v>
      </c>
      <c r="R10" s="6" t="s">
        <v>16</v>
      </c>
      <c r="S10" s="6" t="s">
        <v>16</v>
      </c>
      <c r="T10" s="6" t="s">
        <v>16</v>
      </c>
      <c r="W10" t="s">
        <v>7</v>
      </c>
    </row>
    <row r="11" spans="1:20" ht="12.75">
      <c r="A11">
        <v>35</v>
      </c>
      <c r="C11" s="22" t="s">
        <v>45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/>
      <c r="L11">
        <v>4</v>
      </c>
      <c r="N11" s="25" t="s">
        <v>66</v>
      </c>
      <c r="O11" s="7"/>
      <c r="P11" s="11" t="s">
        <v>16</v>
      </c>
      <c r="Q11" s="6" t="s">
        <v>16</v>
      </c>
      <c r="R11" s="6" t="s">
        <v>16</v>
      </c>
      <c r="S11" s="6" t="s">
        <v>16</v>
      </c>
      <c r="T11" s="6" t="s">
        <v>16</v>
      </c>
    </row>
    <row r="12" spans="1:20" ht="12.75">
      <c r="A12">
        <v>36</v>
      </c>
      <c r="C12" s="22" t="s">
        <v>46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/>
      <c r="L12">
        <v>5</v>
      </c>
      <c r="N12" s="25" t="s">
        <v>67</v>
      </c>
      <c r="O12" s="7"/>
      <c r="P12" s="11" t="s">
        <v>16</v>
      </c>
      <c r="Q12" s="6" t="s">
        <v>16</v>
      </c>
      <c r="R12" s="6" t="s">
        <v>16</v>
      </c>
      <c r="S12" s="6" t="s">
        <v>16</v>
      </c>
      <c r="T12" s="6" t="s">
        <v>16</v>
      </c>
    </row>
    <row r="13" spans="1:20" ht="12.75">
      <c r="A13">
        <v>37</v>
      </c>
      <c r="C13" s="22" t="s">
        <v>47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9" t="s">
        <v>7</v>
      </c>
      <c r="L13">
        <v>6</v>
      </c>
      <c r="N13" s="25" t="s">
        <v>68</v>
      </c>
      <c r="O13" s="7"/>
      <c r="P13" s="11" t="s">
        <v>16</v>
      </c>
      <c r="Q13" s="6" t="s">
        <v>16</v>
      </c>
      <c r="R13" s="6" t="s">
        <v>16</v>
      </c>
      <c r="S13" s="6" t="s">
        <v>16</v>
      </c>
      <c r="T13" s="6" t="s">
        <v>16</v>
      </c>
    </row>
    <row r="14" spans="1:20" ht="12.75">
      <c r="A14">
        <v>38</v>
      </c>
      <c r="C14" s="22" t="s">
        <v>48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  <c r="J14" s="5"/>
      <c r="L14">
        <v>7</v>
      </c>
      <c r="N14" s="25" t="s">
        <v>69</v>
      </c>
      <c r="O14" s="7"/>
      <c r="P14" s="11" t="s">
        <v>16</v>
      </c>
      <c r="Q14" s="6" t="s">
        <v>16</v>
      </c>
      <c r="R14" s="6" t="s">
        <v>16</v>
      </c>
      <c r="S14" s="6" t="s">
        <v>16</v>
      </c>
      <c r="T14" s="6" t="s">
        <v>16</v>
      </c>
    </row>
    <row r="15" spans="1:20" ht="12.75">
      <c r="A15">
        <v>39</v>
      </c>
      <c r="C15" s="22" t="s">
        <v>49</v>
      </c>
      <c r="E15" s="5" t="s">
        <v>16</v>
      </c>
      <c r="F15" s="5" t="s">
        <v>16</v>
      </c>
      <c r="G15" s="6" t="s">
        <v>16</v>
      </c>
      <c r="H15" s="6" t="s">
        <v>16</v>
      </c>
      <c r="I15" s="6" t="s">
        <v>16</v>
      </c>
      <c r="J15" s="5"/>
      <c r="L15">
        <v>8</v>
      </c>
      <c r="N15" s="22" t="s">
        <v>70</v>
      </c>
      <c r="P15" s="15" t="s">
        <v>16</v>
      </c>
      <c r="Q15" s="10" t="s">
        <v>16</v>
      </c>
      <c r="R15" s="10" t="s">
        <v>16</v>
      </c>
      <c r="S15" s="10" t="s">
        <v>16</v>
      </c>
      <c r="T15" s="10" t="s">
        <v>16</v>
      </c>
    </row>
    <row r="16" spans="1:21" ht="12.75">
      <c r="A16">
        <v>40</v>
      </c>
      <c r="C16" s="22" t="s">
        <v>50</v>
      </c>
      <c r="E16" s="6" t="s">
        <v>16</v>
      </c>
      <c r="F16" s="6" t="s">
        <v>16</v>
      </c>
      <c r="G16" s="6" t="s">
        <v>16</v>
      </c>
      <c r="H16" s="5" t="s">
        <v>16</v>
      </c>
      <c r="I16" s="5" t="s">
        <v>16</v>
      </c>
      <c r="J16" s="5"/>
      <c r="L16">
        <v>9</v>
      </c>
      <c r="N16" s="25" t="s">
        <v>71</v>
      </c>
      <c r="O16" s="7"/>
      <c r="P16" s="7" t="s">
        <v>92</v>
      </c>
      <c r="Q16" s="7"/>
      <c r="R16" s="7"/>
      <c r="S16" s="7"/>
      <c r="T16" s="7"/>
      <c r="U16" s="7"/>
    </row>
    <row r="17" spans="1:21" ht="12.75">
      <c r="A17">
        <v>41</v>
      </c>
      <c r="C17" s="22" t="s">
        <v>51</v>
      </c>
      <c r="E17" s="5" t="s">
        <v>16</v>
      </c>
      <c r="F17" s="5" t="s">
        <v>16</v>
      </c>
      <c r="G17" s="6" t="s">
        <v>16</v>
      </c>
      <c r="H17" s="6" t="s">
        <v>16</v>
      </c>
      <c r="I17" s="6" t="s">
        <v>16</v>
      </c>
      <c r="J17" s="5"/>
      <c r="L17">
        <v>10</v>
      </c>
      <c r="N17" s="25" t="s">
        <v>72</v>
      </c>
      <c r="O17" s="7"/>
      <c r="P17" s="11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/>
    </row>
    <row r="18" spans="1:21" ht="12.75">
      <c r="A18">
        <v>42</v>
      </c>
      <c r="C18" s="22" t="s">
        <v>52</v>
      </c>
      <c r="E18" s="32" t="s">
        <v>33</v>
      </c>
      <c r="F18" s="32"/>
      <c r="G18" s="32"/>
      <c r="H18" s="32"/>
      <c r="I18" s="32"/>
      <c r="L18">
        <v>11</v>
      </c>
      <c r="N18" s="25" t="s">
        <v>73</v>
      </c>
      <c r="O18" s="7"/>
      <c r="P18" s="11" t="s">
        <v>16</v>
      </c>
      <c r="Q18" s="6" t="s">
        <v>16</v>
      </c>
      <c r="R18" s="6" t="s">
        <v>16</v>
      </c>
      <c r="S18" s="6" t="s">
        <v>16</v>
      </c>
      <c r="T18" s="6" t="s">
        <v>16</v>
      </c>
      <c r="U18" s="6"/>
    </row>
    <row r="19" spans="1:21" ht="12.75">
      <c r="A19">
        <v>43</v>
      </c>
      <c r="C19" s="22" t="s">
        <v>53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  <c r="L19">
        <v>12</v>
      </c>
      <c r="N19" s="25" t="s">
        <v>74</v>
      </c>
      <c r="O19" s="7"/>
      <c r="P19" s="11" t="s">
        <v>16</v>
      </c>
      <c r="Q19" s="6" t="s">
        <v>16</v>
      </c>
      <c r="R19" s="6" t="s">
        <v>16</v>
      </c>
      <c r="S19" s="6" t="s">
        <v>16</v>
      </c>
      <c r="T19" s="30" t="s">
        <v>16</v>
      </c>
      <c r="U19" s="6"/>
    </row>
    <row r="20" spans="1:22" ht="12.75">
      <c r="A20">
        <v>44</v>
      </c>
      <c r="C20" s="22" t="s">
        <v>54</v>
      </c>
      <c r="E20" s="5" t="s">
        <v>16</v>
      </c>
      <c r="F20" s="5" t="s">
        <v>16</v>
      </c>
      <c r="G20" s="5" t="s">
        <v>16</v>
      </c>
      <c r="H20" s="5" t="s">
        <v>16</v>
      </c>
      <c r="I20" s="5" t="s">
        <v>16</v>
      </c>
      <c r="L20">
        <v>13</v>
      </c>
      <c r="N20" s="25" t="s">
        <v>75</v>
      </c>
      <c r="O20" s="7"/>
      <c r="P20" s="30" t="s">
        <v>16</v>
      </c>
      <c r="Q20" s="6" t="s">
        <v>16</v>
      </c>
      <c r="R20" s="6" t="s">
        <v>16</v>
      </c>
      <c r="S20" s="6" t="s">
        <v>16</v>
      </c>
      <c r="T20" s="11" t="s">
        <v>16</v>
      </c>
      <c r="U20" s="6"/>
      <c r="V20" s="7"/>
    </row>
    <row r="21" spans="1:21" ht="12.75">
      <c r="A21">
        <v>45</v>
      </c>
      <c r="C21" s="22" t="s">
        <v>55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L21">
        <v>14</v>
      </c>
      <c r="N21" s="25" t="s">
        <v>76</v>
      </c>
      <c r="O21" s="7"/>
      <c r="P21" s="11" t="s">
        <v>16</v>
      </c>
      <c r="Q21" s="6" t="s">
        <v>16</v>
      </c>
      <c r="R21" s="6" t="s">
        <v>16</v>
      </c>
      <c r="S21" s="6" t="s">
        <v>16</v>
      </c>
      <c r="T21" s="24" t="s">
        <v>16</v>
      </c>
      <c r="U21" s="6"/>
    </row>
    <row r="22" spans="1:21" ht="12.75">
      <c r="A22">
        <v>46</v>
      </c>
      <c r="C22" s="22" t="s">
        <v>56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L22">
        <v>15</v>
      </c>
      <c r="N22" s="25" t="s">
        <v>77</v>
      </c>
      <c r="O22" s="7"/>
      <c r="P22" s="24" t="s">
        <v>16</v>
      </c>
      <c r="Q22" s="6" t="s">
        <v>16</v>
      </c>
      <c r="R22" s="6" t="s">
        <v>16</v>
      </c>
      <c r="S22" s="6" t="s">
        <v>16</v>
      </c>
      <c r="T22" s="29" t="s">
        <v>38</v>
      </c>
      <c r="U22" s="6"/>
    </row>
    <row r="23" spans="1:21" ht="12.75">
      <c r="A23">
        <v>47</v>
      </c>
      <c r="C23" s="22" t="s">
        <v>57</v>
      </c>
      <c r="E23" s="5" t="s">
        <v>16</v>
      </c>
      <c r="F23" s="5" t="s">
        <v>16</v>
      </c>
      <c r="G23" s="5" t="s">
        <v>16</v>
      </c>
      <c r="H23" s="6" t="s">
        <v>16</v>
      </c>
      <c r="I23" s="6" t="s">
        <v>16</v>
      </c>
      <c r="L23">
        <v>16</v>
      </c>
      <c r="N23" s="25" t="s">
        <v>78</v>
      </c>
      <c r="O23" s="7"/>
      <c r="P23" s="29" t="s">
        <v>38</v>
      </c>
      <c r="Q23" s="6" t="s">
        <v>16</v>
      </c>
      <c r="R23" s="6" t="s">
        <v>16</v>
      </c>
      <c r="S23" s="6" t="s">
        <v>16</v>
      </c>
      <c r="T23" s="11" t="s">
        <v>16</v>
      </c>
      <c r="U23" s="6"/>
    </row>
    <row r="24" spans="1:21" ht="12.75">
      <c r="A24">
        <v>48</v>
      </c>
      <c r="C24" s="22" t="s">
        <v>58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L24">
        <v>17</v>
      </c>
      <c r="M24" t="s">
        <v>7</v>
      </c>
      <c r="N24" s="22" t="s">
        <v>79</v>
      </c>
      <c r="P24" s="9" t="s">
        <v>16</v>
      </c>
      <c r="Q24" s="5" t="s">
        <v>16</v>
      </c>
      <c r="R24" s="5" t="s">
        <v>16</v>
      </c>
      <c r="S24" s="5" t="s">
        <v>16</v>
      </c>
      <c r="T24" s="5" t="s">
        <v>16</v>
      </c>
      <c r="U24" s="5"/>
    </row>
    <row r="25" spans="1:21" ht="12.75">
      <c r="A25">
        <v>49</v>
      </c>
      <c r="C25" s="22" t="s">
        <v>59</v>
      </c>
      <c r="E25" s="29" t="s">
        <v>16</v>
      </c>
      <c r="F25" s="29" t="s">
        <v>16</v>
      </c>
      <c r="G25" s="11" t="s">
        <v>16</v>
      </c>
      <c r="H25" s="9" t="s">
        <v>16</v>
      </c>
      <c r="I25" s="9" t="s">
        <v>38</v>
      </c>
      <c r="L25">
        <v>18</v>
      </c>
      <c r="N25" s="22" t="s">
        <v>80</v>
      </c>
      <c r="P25" s="28" t="s">
        <v>16</v>
      </c>
      <c r="Q25" s="9" t="s">
        <v>16</v>
      </c>
      <c r="R25" s="9" t="s">
        <v>16</v>
      </c>
      <c r="S25" s="23" t="s">
        <v>16</v>
      </c>
      <c r="T25" s="9" t="s">
        <v>38</v>
      </c>
      <c r="U25" s="5"/>
    </row>
    <row r="26" spans="1:21" ht="12.75">
      <c r="A26">
        <v>50</v>
      </c>
      <c r="C26" s="22" t="s">
        <v>60</v>
      </c>
      <c r="E26" s="9" t="s">
        <v>16</v>
      </c>
      <c r="F26" s="5" t="s">
        <v>16</v>
      </c>
      <c r="G26" s="9" t="s">
        <v>16</v>
      </c>
      <c r="H26" s="5" t="s">
        <v>16</v>
      </c>
      <c r="I26" s="9" t="s">
        <v>16</v>
      </c>
      <c r="L26">
        <v>19</v>
      </c>
      <c r="N26" s="22" t="s">
        <v>81</v>
      </c>
      <c r="P26" s="9" t="s">
        <v>16</v>
      </c>
      <c r="Q26" s="5" t="s">
        <v>16</v>
      </c>
      <c r="R26" s="5" t="s">
        <v>16</v>
      </c>
      <c r="S26" s="9" t="s">
        <v>16</v>
      </c>
      <c r="T26" s="5" t="s">
        <v>16</v>
      </c>
      <c r="U26" s="5"/>
    </row>
    <row r="27" spans="1:21" ht="12.75">
      <c r="A27">
        <v>51</v>
      </c>
      <c r="C27" s="22" t="s">
        <v>61</v>
      </c>
      <c r="E27" s="9" t="s">
        <v>16</v>
      </c>
      <c r="F27" s="9" t="s">
        <v>16</v>
      </c>
      <c r="G27" s="9" t="s">
        <v>16</v>
      </c>
      <c r="H27" s="28" t="s">
        <v>16</v>
      </c>
      <c r="I27" s="23" t="s">
        <v>16</v>
      </c>
      <c r="J27" s="21"/>
      <c r="L27">
        <v>20</v>
      </c>
      <c r="N27" s="22" t="s">
        <v>82</v>
      </c>
      <c r="P27" s="9" t="s">
        <v>16</v>
      </c>
      <c r="Q27" s="6" t="s">
        <v>16</v>
      </c>
      <c r="R27" s="6" t="s">
        <v>16</v>
      </c>
      <c r="S27" s="24" t="s">
        <v>16</v>
      </c>
      <c r="T27" s="11" t="s">
        <v>16</v>
      </c>
      <c r="U27" s="5"/>
    </row>
    <row r="28" spans="1:21" ht="12.75">
      <c r="A28">
        <v>52</v>
      </c>
      <c r="C28" s="25" t="s">
        <v>62</v>
      </c>
      <c r="E28" s="21" t="s">
        <v>35</v>
      </c>
      <c r="F28" s="21" t="s">
        <v>35</v>
      </c>
      <c r="G28" s="9" t="s">
        <v>35</v>
      </c>
      <c r="H28" s="9" t="s">
        <v>35</v>
      </c>
      <c r="I28" s="28" t="s">
        <v>35</v>
      </c>
      <c r="L28">
        <v>21</v>
      </c>
      <c r="N28" s="22" t="s">
        <v>83</v>
      </c>
      <c r="P28" s="11" t="s">
        <v>16</v>
      </c>
      <c r="Q28" s="6" t="s">
        <v>16</v>
      </c>
      <c r="R28" s="6" t="s">
        <v>16</v>
      </c>
      <c r="S28" s="29" t="s">
        <v>38</v>
      </c>
      <c r="T28" s="6" t="s">
        <v>16</v>
      </c>
      <c r="U28" s="5"/>
    </row>
    <row r="29" spans="3:21" ht="12.75">
      <c r="C29" t="s">
        <v>7</v>
      </c>
      <c r="L29">
        <v>22</v>
      </c>
      <c r="N29" s="22" t="s">
        <v>84</v>
      </c>
      <c r="P29" s="11" t="s">
        <v>16</v>
      </c>
      <c r="Q29" s="6" t="s">
        <v>16</v>
      </c>
      <c r="R29" s="6" t="s">
        <v>16</v>
      </c>
      <c r="S29" s="11" t="s">
        <v>16</v>
      </c>
      <c r="T29" s="6" t="s">
        <v>16</v>
      </c>
      <c r="U29" s="5" t="s">
        <v>17</v>
      </c>
    </row>
    <row r="30" ht="12.75">
      <c r="B30" t="s">
        <v>7</v>
      </c>
    </row>
    <row r="32" spans="3:21" ht="12.75">
      <c r="C32" t="s">
        <v>18</v>
      </c>
      <c r="E32" s="5">
        <v>18</v>
      </c>
      <c r="F32" s="5">
        <v>18</v>
      </c>
      <c r="G32" s="5">
        <v>18</v>
      </c>
      <c r="H32" s="5">
        <v>19</v>
      </c>
      <c r="I32" s="5">
        <v>18</v>
      </c>
      <c r="J32" s="5"/>
      <c r="N32" t="s">
        <v>18</v>
      </c>
      <c r="P32" s="5">
        <v>18</v>
      </c>
      <c r="Q32" s="5">
        <v>20</v>
      </c>
      <c r="R32" s="5">
        <v>20</v>
      </c>
      <c r="S32" s="5">
        <v>19</v>
      </c>
      <c r="T32" s="5">
        <v>18</v>
      </c>
      <c r="U32" s="5">
        <v>1</v>
      </c>
    </row>
    <row r="34" spans="3:16" ht="12.75">
      <c r="C34" t="s">
        <v>19</v>
      </c>
      <c r="E34" s="5">
        <v>91</v>
      </c>
      <c r="N34" t="s">
        <v>20</v>
      </c>
      <c r="P34" s="5">
        <f>+P32+Q32+R32+S32+T32+U32</f>
        <v>96</v>
      </c>
    </row>
    <row r="36" ht="12.75">
      <c r="C36" t="s">
        <v>7</v>
      </c>
    </row>
    <row r="37" spans="3:12" ht="12.75">
      <c r="C37" t="s">
        <v>7</v>
      </c>
      <c r="L37" t="s">
        <v>7</v>
      </c>
    </row>
    <row r="38" spans="3:23" ht="12.75">
      <c r="C38" t="s">
        <v>22</v>
      </c>
      <c r="F38">
        <f>E34</f>
        <v>91</v>
      </c>
      <c r="N38" t="s">
        <v>21</v>
      </c>
      <c r="S38" s="35" t="s">
        <v>90</v>
      </c>
      <c r="T38" s="36"/>
      <c r="U38" s="36"/>
      <c r="V38" s="36"/>
      <c r="W38" s="36"/>
    </row>
    <row r="39" spans="3:23" ht="12.75">
      <c r="C39" t="s">
        <v>24</v>
      </c>
      <c r="F39">
        <f>P34</f>
        <v>96</v>
      </c>
      <c r="N39" t="s">
        <v>23</v>
      </c>
      <c r="R39" s="8"/>
      <c r="S39" s="35" t="s">
        <v>88</v>
      </c>
      <c r="T39" s="36"/>
      <c r="U39" s="36"/>
      <c r="V39" s="36"/>
      <c r="W39" s="36"/>
    </row>
    <row r="40" spans="3:23" ht="12.75">
      <c r="C40" t="s">
        <v>36</v>
      </c>
      <c r="F40">
        <v>1</v>
      </c>
      <c r="N40" t="s">
        <v>25</v>
      </c>
      <c r="S40" s="35" t="s">
        <v>85</v>
      </c>
      <c r="T40" s="36"/>
      <c r="U40" s="36"/>
      <c r="V40" s="36"/>
      <c r="W40" s="36"/>
    </row>
    <row r="41" spans="3:23" ht="12.75">
      <c r="C41" t="s">
        <v>34</v>
      </c>
      <c r="F41">
        <v>1</v>
      </c>
      <c r="N41" t="s">
        <v>26</v>
      </c>
      <c r="S41" s="35" t="s">
        <v>86</v>
      </c>
      <c r="T41" s="36"/>
      <c r="U41" s="36"/>
      <c r="V41" s="36"/>
      <c r="W41" s="36"/>
    </row>
    <row r="42" spans="3:23" ht="12.75">
      <c r="C42" t="s">
        <v>37</v>
      </c>
      <c r="F42">
        <v>1</v>
      </c>
      <c r="N42" t="s">
        <v>27</v>
      </c>
      <c r="S42" s="35" t="s">
        <v>89</v>
      </c>
      <c r="T42" s="36"/>
      <c r="U42" s="36"/>
      <c r="V42" s="36"/>
      <c r="W42" s="36"/>
    </row>
    <row r="43" spans="3:23" ht="12.75">
      <c r="C43" t="s">
        <v>28</v>
      </c>
      <c r="F43">
        <f>SUM(F38:F42)</f>
        <v>190</v>
      </c>
      <c r="N43" t="s">
        <v>29</v>
      </c>
      <c r="S43" s="35" t="s">
        <v>87</v>
      </c>
      <c r="T43" s="36"/>
      <c r="U43" s="36"/>
      <c r="V43" s="36"/>
      <c r="W43" s="36"/>
    </row>
    <row r="45" spans="3:14" ht="12.75">
      <c r="C45" t="s">
        <v>32</v>
      </c>
      <c r="N45" s="18"/>
    </row>
    <row r="46" spans="1:14" ht="12.75">
      <c r="A46" s="7"/>
      <c r="B46" s="7"/>
      <c r="C46" s="7" t="s">
        <v>30</v>
      </c>
      <c r="N46" s="18"/>
    </row>
    <row r="47" spans="1:14" ht="12.75">
      <c r="A47" s="7"/>
      <c r="B47" s="7"/>
      <c r="C47" s="7" t="s">
        <v>31</v>
      </c>
      <c r="N47" s="18"/>
    </row>
    <row r="48" spans="1:20" ht="15" customHeight="1">
      <c r="A48" s="7"/>
      <c r="B48" s="26" t="s">
        <v>7</v>
      </c>
      <c r="C48" s="27" t="s">
        <v>7</v>
      </c>
      <c r="N48" s="18"/>
      <c r="R48" s="34"/>
      <c r="S48" s="34"/>
      <c r="T48" s="34"/>
    </row>
    <row r="49" spans="1:14" ht="12.75">
      <c r="A49" s="7"/>
      <c r="B49" s="7"/>
      <c r="C49" s="7"/>
      <c r="N49" s="18"/>
    </row>
    <row r="50" spans="3:14" ht="12.75">
      <c r="C50" s="16"/>
      <c r="N50" s="18"/>
    </row>
    <row r="51" spans="3:20" ht="12.75">
      <c r="C51" s="16"/>
      <c r="N51" s="18"/>
      <c r="R51" s="33"/>
      <c r="S51" s="33"/>
      <c r="T51" s="33"/>
    </row>
    <row r="52" ht="12.75">
      <c r="C52" s="17"/>
    </row>
    <row r="61" ht="3.75" customHeight="1"/>
  </sheetData>
  <sheetProtection/>
  <mergeCells count="9">
    <mergeCell ref="E18:I18"/>
    <mergeCell ref="R51:T51"/>
    <mergeCell ref="R48:T48"/>
    <mergeCell ref="S38:W38"/>
    <mergeCell ref="S39:W39"/>
    <mergeCell ref="S40:W40"/>
    <mergeCell ref="S41:W41"/>
    <mergeCell ref="S42:W42"/>
    <mergeCell ref="S43:W43"/>
  </mergeCells>
  <printOptions/>
  <pageMargins left="0.57" right="0.45" top="0.54" bottom="0.46" header="0.492125984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U65"/>
  <sheetViews>
    <sheetView zoomScalePageLayoutView="0" workbookViewId="0" topLeftCell="B8">
      <selection activeCell="W16" sqref="W16"/>
    </sheetView>
  </sheetViews>
  <sheetFormatPr defaultColWidth="9.140625" defaultRowHeight="12.75"/>
  <cols>
    <col min="2" max="2" width="2.140625" style="0" customWidth="1"/>
    <col min="3" max="3" width="3.57421875" style="0" customWidth="1"/>
    <col min="4" max="4" width="1.7109375" style="0" customWidth="1"/>
    <col min="5" max="5" width="7.00390625" style="0" customWidth="1"/>
    <col min="6" max="6" width="4.8515625" style="0" customWidth="1"/>
    <col min="7" max="7" width="4.140625" style="0" customWidth="1"/>
    <col min="8" max="9" width="3.7109375" style="0" customWidth="1"/>
    <col min="10" max="10" width="3.140625" style="0" customWidth="1"/>
    <col min="11" max="11" width="2.57421875" style="0" customWidth="1"/>
    <col min="12" max="12" width="3.57421875" style="0" customWidth="1"/>
    <col min="13" max="13" width="4.421875" style="0" customWidth="1"/>
    <col min="14" max="14" width="3.421875" style="0" customWidth="1"/>
    <col min="15" max="15" width="2.140625" style="0" customWidth="1"/>
    <col min="16" max="17" width="4.28125" style="0" customWidth="1"/>
    <col min="18" max="18" width="4.7109375" style="0" customWidth="1"/>
    <col min="19" max="19" width="3.7109375" style="0" customWidth="1"/>
    <col min="20" max="21" width="3.57421875" style="0" customWidth="1"/>
  </cols>
  <sheetData>
    <row r="9" ht="12.75">
      <c r="E9" t="s">
        <v>0</v>
      </c>
    </row>
    <row r="10" spans="3:21" ht="12.75">
      <c r="C10">
        <v>32</v>
      </c>
      <c r="E10">
        <v>0</v>
      </c>
      <c r="F10">
        <v>0</v>
      </c>
      <c r="G10">
        <v>1</v>
      </c>
      <c r="H10">
        <v>1</v>
      </c>
      <c r="I10">
        <v>1</v>
      </c>
      <c r="J10">
        <v>0</v>
      </c>
      <c r="N10">
        <v>1</v>
      </c>
      <c r="P10">
        <f>IF(työpäivät!$P$8="X",1,0)</f>
        <v>0</v>
      </c>
      <c r="Q10">
        <v>0</v>
      </c>
      <c r="R10">
        <f>IF(työpäivät!$R$8="X",1,0)</f>
        <v>0</v>
      </c>
      <c r="S10">
        <f>IF(työpäivät!$S$8="X",1,0)</f>
        <v>0</v>
      </c>
      <c r="T10">
        <f>IF(työpäivät!$T$8="X",1,0)</f>
        <v>0</v>
      </c>
      <c r="U10">
        <f>IF(työpäivät!$U$8="X",1,0)</f>
        <v>0</v>
      </c>
    </row>
    <row r="11" spans="3:21" ht="12.75">
      <c r="C11">
        <v>33</v>
      </c>
      <c r="E11">
        <v>1</v>
      </c>
      <c r="F11">
        <f>IF(työpäivät!$F$9="X",1,0)</f>
        <v>1</v>
      </c>
      <c r="G11">
        <f>IF(työpäivät!$G$9="X",1,0)</f>
        <v>1</v>
      </c>
      <c r="H11">
        <f>IF(työpäivät!$H$9="X",1,0)</f>
        <v>1</v>
      </c>
      <c r="I11">
        <f>IF(työpäivät!$I$9="X",1,0)</f>
        <v>1</v>
      </c>
      <c r="J11">
        <f>IF(työpäivät!$J$9="X",1,0)</f>
        <v>0</v>
      </c>
      <c r="N11">
        <v>2</v>
      </c>
      <c r="P11">
        <v>0</v>
      </c>
      <c r="Q11">
        <f>IF(työpäivät!$Q$9="X",1,0)</f>
        <v>1</v>
      </c>
      <c r="R11">
        <f>IF(työpäivät!$R$9="X",1,0)</f>
        <v>1</v>
      </c>
      <c r="S11">
        <f>IF(työpäivät!$S$9="X",1,0)</f>
        <v>1</v>
      </c>
      <c r="T11">
        <f>IF(työpäivät!$T$9="X",1,0)</f>
        <v>1</v>
      </c>
      <c r="U11">
        <f>IF(työpäivät!$U$9="X",1,0)</f>
        <v>0</v>
      </c>
    </row>
    <row r="12" spans="3:21" ht="12.75">
      <c r="C12">
        <v>34</v>
      </c>
      <c r="E12">
        <f>IF(työpäivät!$E$10="X",1,0)</f>
        <v>1</v>
      </c>
      <c r="F12">
        <f>IF(työpäivät!$F$10="X",1,0)</f>
        <v>1</v>
      </c>
      <c r="G12">
        <f>IF(työpäivät!$G$10="X",1,0)</f>
        <v>1</v>
      </c>
      <c r="H12">
        <f>IF(työpäivät!$H$10="X",1,0)</f>
        <v>1</v>
      </c>
      <c r="I12">
        <f>IF(työpäivät!$I$10="X",1,0)</f>
        <v>1</v>
      </c>
      <c r="J12">
        <f>IF(työpäivät!$J$10="X",1,0)</f>
        <v>0</v>
      </c>
      <c r="N12">
        <v>3</v>
      </c>
      <c r="P12">
        <f>IF(työpäivät!$P$10="X",1,0)</f>
        <v>1</v>
      </c>
      <c r="Q12">
        <f>IF(työpäivät!$Q$10="X",1,0)</f>
        <v>1</v>
      </c>
      <c r="R12">
        <f>IF(työpäivät!$R$10="X",1,0)</f>
        <v>1</v>
      </c>
      <c r="S12">
        <f>IF(työpäivät!$S$10="X",1,0)</f>
        <v>1</v>
      </c>
      <c r="T12">
        <f>IF(työpäivät!$T$10="X",1,0)</f>
        <v>1</v>
      </c>
      <c r="U12">
        <f>IF(työpäivät!$U$10="X",1,0)</f>
        <v>0</v>
      </c>
    </row>
    <row r="13" spans="3:21" ht="12.75">
      <c r="C13">
        <v>35</v>
      </c>
      <c r="E13">
        <f>IF(työpäivät!$E$11="X",1,0)</f>
        <v>1</v>
      </c>
      <c r="F13">
        <f>IF(työpäivät!$F$11="X",1,0)</f>
        <v>1</v>
      </c>
      <c r="G13">
        <f>IF(työpäivät!$G$11="X",1,0)</f>
        <v>1</v>
      </c>
      <c r="H13">
        <f>IF(työpäivät!$H$11="X",1,0)</f>
        <v>1</v>
      </c>
      <c r="I13">
        <f>IF(työpäivät!$I$11="X",1,0)</f>
        <v>1</v>
      </c>
      <c r="J13">
        <f>IF(työpäivät!$J$11="X",1,0)</f>
        <v>0</v>
      </c>
      <c r="N13">
        <v>4</v>
      </c>
      <c r="P13">
        <f>IF(työpäivät!$P$11="X",1,0)</f>
        <v>1</v>
      </c>
      <c r="Q13">
        <f>IF(työpäivät!$Q$11="X",1,0)</f>
        <v>1</v>
      </c>
      <c r="R13">
        <f>IF(työpäivät!$R$11="X",1,0)</f>
        <v>1</v>
      </c>
      <c r="S13">
        <f>IF(työpäivät!$S$11="X",1,0)</f>
        <v>1</v>
      </c>
      <c r="T13">
        <f>IF(työpäivät!$T$11="X",1,0)</f>
        <v>1</v>
      </c>
      <c r="U13">
        <f>IF(työpäivät!$U$11="X",1,0)</f>
        <v>0</v>
      </c>
    </row>
    <row r="14" spans="3:21" ht="12.75">
      <c r="C14">
        <v>36</v>
      </c>
      <c r="E14">
        <f>IF(työpäivät!$E$12="X",1,0)</f>
        <v>1</v>
      </c>
      <c r="F14">
        <f>IF(työpäivät!$F$12="X",1,0)</f>
        <v>1</v>
      </c>
      <c r="G14">
        <f>IF(työpäivät!$G$12="X",1,0)</f>
        <v>1</v>
      </c>
      <c r="H14">
        <f>IF(työpäivät!$H$12="X",1,0)</f>
        <v>1</v>
      </c>
      <c r="I14">
        <f>IF(työpäivät!$I$12="X",1,0)</f>
        <v>1</v>
      </c>
      <c r="J14">
        <f>IF(työpäivät!$J$12="X",1,0)</f>
        <v>0</v>
      </c>
      <c r="N14">
        <v>5</v>
      </c>
      <c r="P14">
        <f>IF(työpäivät!$P$12="X",1,0)</f>
        <v>1</v>
      </c>
      <c r="Q14">
        <f>IF(työpäivät!$Q$12="X",1,0)</f>
        <v>1</v>
      </c>
      <c r="R14">
        <f>IF(työpäivät!$R$12="X",1,0)</f>
        <v>1</v>
      </c>
      <c r="S14">
        <f>IF(työpäivät!$S$12="X",1,0)</f>
        <v>1</v>
      </c>
      <c r="T14">
        <f>IF(työpäivät!$T$12="X",1,0)</f>
        <v>1</v>
      </c>
      <c r="U14">
        <f>IF(työpäivät!$U$12="X",1,0)</f>
        <v>0</v>
      </c>
    </row>
    <row r="15" spans="3:21" ht="12.75">
      <c r="C15">
        <v>37</v>
      </c>
      <c r="E15">
        <f>IF(työpäivät!$E$13="X",1,0)</f>
        <v>1</v>
      </c>
      <c r="F15">
        <f>IF(työpäivät!$F$13="X",1,0)</f>
        <v>1</v>
      </c>
      <c r="G15">
        <f>IF(työpäivät!$G$13="X",1,0)</f>
        <v>1</v>
      </c>
      <c r="H15">
        <f>IF(työpäivät!$H$13="X",1,0)</f>
        <v>1</v>
      </c>
      <c r="I15">
        <f>IF(työpäivät!$I$13="X",1,0)</f>
        <v>1</v>
      </c>
      <c r="J15">
        <f>IF(työpäivät!$J$13="X",1,0)</f>
        <v>0</v>
      </c>
      <c r="N15">
        <v>6</v>
      </c>
      <c r="P15">
        <f>IF(työpäivät!$P$13="X",1,0)</f>
        <v>1</v>
      </c>
      <c r="Q15">
        <f>IF(työpäivät!$Q$13="X",1,0)</f>
        <v>1</v>
      </c>
      <c r="R15">
        <f>IF(työpäivät!$R$13="X",1,0)</f>
        <v>1</v>
      </c>
      <c r="S15">
        <f>IF(työpäivät!$S$13="X",1,0)</f>
        <v>1</v>
      </c>
      <c r="T15">
        <f>IF(työpäivät!$T$13="X",1,0)</f>
        <v>1</v>
      </c>
      <c r="U15">
        <f>IF(työpäivät!$U$13="X",1,0)</f>
        <v>0</v>
      </c>
    </row>
    <row r="16" spans="3:21" ht="12.75">
      <c r="C16">
        <v>38</v>
      </c>
      <c r="E16">
        <f>IF(työpäivät!$E$14="X",1,0)</f>
        <v>1</v>
      </c>
      <c r="F16">
        <f>IF(työpäivät!$F$14="X",1,0)</f>
        <v>1</v>
      </c>
      <c r="G16">
        <f>IF(työpäivät!$G$14="X",1,0)</f>
        <v>1</v>
      </c>
      <c r="H16">
        <f>IF(työpäivät!$H$14="X",1,0)</f>
        <v>1</v>
      </c>
      <c r="I16">
        <f>IF(työpäivät!$I$14="X",1,0)</f>
        <v>1</v>
      </c>
      <c r="J16">
        <f>IF(työpäivät!$J$14="X",1,0)</f>
        <v>0</v>
      </c>
      <c r="N16">
        <v>7</v>
      </c>
      <c r="P16">
        <f>IF(työpäivät!$P$14="X",1,0)</f>
        <v>1</v>
      </c>
      <c r="Q16">
        <f>IF(työpäivät!$Q$14="X",1,0)</f>
        <v>1</v>
      </c>
      <c r="R16">
        <f>IF(työpäivät!$R$14="X",1,0)</f>
        <v>1</v>
      </c>
      <c r="S16">
        <f>IF(työpäivät!$S$14="X",1,0)</f>
        <v>1</v>
      </c>
      <c r="T16">
        <f>IF(työpäivät!$T$14="X",1,0)</f>
        <v>1</v>
      </c>
      <c r="U16">
        <f>IF(työpäivät!$U$14="X",1,0)</f>
        <v>0</v>
      </c>
    </row>
    <row r="17" spans="3:21" ht="12.75">
      <c r="C17">
        <v>39</v>
      </c>
      <c r="E17">
        <f>IF(työpäivät!$E$15="X",1,0)</f>
        <v>1</v>
      </c>
      <c r="F17">
        <f>IF(työpäivät!$F$15="X",1,0)</f>
        <v>1</v>
      </c>
      <c r="G17">
        <f>IF(työpäivät!$G$15="X",1,0)</f>
        <v>1</v>
      </c>
      <c r="H17">
        <f>IF(työpäivät!$H$15="X",1,0)</f>
        <v>1</v>
      </c>
      <c r="I17">
        <f>IF(työpäivät!$I$15="X",1,0)</f>
        <v>1</v>
      </c>
      <c r="J17">
        <f>IF(työpäivät!$J$15="X",1,0)</f>
        <v>0</v>
      </c>
      <c r="N17">
        <v>8</v>
      </c>
      <c r="P17">
        <f>IF(työpäivät!$P$15="X",1,0)</f>
        <v>1</v>
      </c>
      <c r="Q17">
        <f>IF(työpäivät!$Q$15="X",1,0)</f>
        <v>1</v>
      </c>
      <c r="R17">
        <f>IF(työpäivät!$R$15="X",1,0)</f>
        <v>1</v>
      </c>
      <c r="S17">
        <f>IF(työpäivät!$S$15="X",1,0)</f>
        <v>1</v>
      </c>
      <c r="T17">
        <f>IF(työpäivät!$T$15="X",1,0)</f>
        <v>1</v>
      </c>
      <c r="U17">
        <f>IF(työpäivät!$U$15="X",1,0)</f>
        <v>0</v>
      </c>
    </row>
    <row r="18" spans="3:21" ht="12.75">
      <c r="C18">
        <v>40</v>
      </c>
      <c r="E18">
        <f>IF(työpäivät!$E$16="X",1,0)</f>
        <v>1</v>
      </c>
      <c r="F18">
        <f>IF(työpäivät!$F$16="X",1,0)</f>
        <v>1</v>
      </c>
      <c r="G18">
        <f>IF(työpäivät!$G$16="X",1,0)</f>
        <v>1</v>
      </c>
      <c r="H18">
        <f>IF(työpäivät!$H$16="X",1,0)</f>
        <v>1</v>
      </c>
      <c r="I18">
        <f>IF(työpäivät!$I$16="X",1,0)</f>
        <v>1</v>
      </c>
      <c r="J18">
        <f>IF(työpäivät!$J$16="X",1,0)</f>
        <v>0</v>
      </c>
      <c r="N18">
        <v>9</v>
      </c>
      <c r="P18">
        <f>IF(työpäivät!$P$16="X",1,0)</f>
        <v>0</v>
      </c>
      <c r="Q18">
        <f>IF(työpäivät!$Q$16="X",1,0)</f>
        <v>0</v>
      </c>
      <c r="R18">
        <f>IF(työpäivät!$R$16="X",1,0)</f>
        <v>0</v>
      </c>
      <c r="S18">
        <f>IF(työpäivät!$S$16="X",1,0)</f>
        <v>0</v>
      </c>
      <c r="T18">
        <f>IF(työpäivät!$T$16="X",1,0)</f>
        <v>0</v>
      </c>
      <c r="U18">
        <f>IF(työpäivät!$U$16="X",1,0)</f>
        <v>0</v>
      </c>
    </row>
    <row r="19" spans="3:21" ht="12.75">
      <c r="C19">
        <v>41</v>
      </c>
      <c r="E19">
        <f>IF(työpäivät!$E$17="X",1,0)</f>
        <v>1</v>
      </c>
      <c r="F19">
        <f>IF(työpäivät!$F$17="X",1,0)</f>
        <v>1</v>
      </c>
      <c r="G19">
        <f>IF(työpäivät!$G$17="X",1,0)</f>
        <v>1</v>
      </c>
      <c r="H19">
        <f>IF(työpäivät!$H$17="X",1,0)</f>
        <v>1</v>
      </c>
      <c r="I19">
        <f>IF(työpäivät!$I$17="X",1,0)</f>
        <v>1</v>
      </c>
      <c r="J19">
        <f>IF(työpäivät!$J$17="X",1,0)</f>
        <v>0</v>
      </c>
      <c r="N19">
        <v>10</v>
      </c>
      <c r="P19">
        <f>IF(työpäivät!$P$17="X",1,0)</f>
        <v>1</v>
      </c>
      <c r="Q19">
        <f>IF(työpäivät!$Q$17="X",1,0)</f>
        <v>1</v>
      </c>
      <c r="R19">
        <f>IF(työpäivät!$R$17="X",1,0)</f>
        <v>1</v>
      </c>
      <c r="S19">
        <f>IF(työpäivät!$S$17="X",1,0)</f>
        <v>1</v>
      </c>
      <c r="T19">
        <f>IF(työpäivät!$T$17="X",1,0)</f>
        <v>1</v>
      </c>
      <c r="U19">
        <f>IF(työpäivät!$U$17="X",1,0)</f>
        <v>0</v>
      </c>
    </row>
    <row r="20" spans="3:21" ht="12.75">
      <c r="C20">
        <v>42</v>
      </c>
      <c r="E20">
        <f>IF(työpäivät!$E$18="X",1,0)</f>
        <v>0</v>
      </c>
      <c r="F20">
        <f>IF(työpäivät!$F$18="X",1,0)</f>
        <v>0</v>
      </c>
      <c r="G20">
        <f>IF(työpäivät!$G$18="X",1,0)</f>
        <v>0</v>
      </c>
      <c r="H20">
        <f>IF(työpäivät!$H$18="X",1,0)</f>
        <v>0</v>
      </c>
      <c r="I20">
        <f>IF(työpäivät!$I$18="X",1,0)</f>
        <v>0</v>
      </c>
      <c r="J20">
        <f>IF(työpäivät!$J$18="X",1,0)</f>
        <v>0</v>
      </c>
      <c r="N20">
        <v>11</v>
      </c>
      <c r="P20">
        <f>IF(työpäivät!$P$18="X",1,0)</f>
        <v>1</v>
      </c>
      <c r="Q20">
        <f>IF(työpäivät!$Q$18="X",1,0)</f>
        <v>1</v>
      </c>
      <c r="R20">
        <f>IF(työpäivät!$R$18="X",1,0)</f>
        <v>1</v>
      </c>
      <c r="S20">
        <f>IF(työpäivät!$S$18="X",1,0)</f>
        <v>1</v>
      </c>
      <c r="T20">
        <f>IF(työpäivät!$T$18="X",1,0)</f>
        <v>1</v>
      </c>
      <c r="U20">
        <f>IF(työpäivät!$U$18="X",1,0)</f>
        <v>0</v>
      </c>
    </row>
    <row r="21" spans="3:21" ht="12.75">
      <c r="C21">
        <v>43</v>
      </c>
      <c r="E21">
        <f>IF(työpäivät!$E$19="X",1,0)</f>
        <v>1</v>
      </c>
      <c r="F21">
        <f>IF(työpäivät!$F$19="X",1,0)</f>
        <v>1</v>
      </c>
      <c r="G21">
        <f>IF(työpäivät!$G$19="X",1,0)</f>
        <v>1</v>
      </c>
      <c r="H21">
        <f>IF(työpäivät!$H$19="X",1,0)</f>
        <v>1</v>
      </c>
      <c r="I21">
        <f>IF(työpäivät!$I$19="X",1,0)</f>
        <v>1</v>
      </c>
      <c r="J21">
        <f>IF(työpäivät!$J$19="X",1,0)</f>
        <v>0</v>
      </c>
      <c r="N21">
        <v>12</v>
      </c>
      <c r="P21">
        <f>IF(työpäivät!$P$19="X",1,0)</f>
        <v>1</v>
      </c>
      <c r="Q21">
        <f>IF(työpäivät!$Q$19="X",1,0)</f>
        <v>1</v>
      </c>
      <c r="R21">
        <f>IF(työpäivät!$R$19="X",1,0)</f>
        <v>1</v>
      </c>
      <c r="S21">
        <f>IF(työpäivät!$S$19="X",1,0)</f>
        <v>1</v>
      </c>
      <c r="T21">
        <v>1</v>
      </c>
      <c r="U21">
        <f>IF(työpäivät!$U$19="X",1,0)</f>
        <v>0</v>
      </c>
    </row>
    <row r="22" spans="3:21" ht="12.75">
      <c r="C22">
        <v>44</v>
      </c>
      <c r="E22">
        <f>IF(työpäivät!$E$20="X",1,0)</f>
        <v>1</v>
      </c>
      <c r="F22">
        <f>IF(työpäivät!$F$20="X",1,0)</f>
        <v>1</v>
      </c>
      <c r="G22">
        <f>IF(työpäivät!$G$20="X",1,0)</f>
        <v>1</v>
      </c>
      <c r="H22">
        <f>IF(työpäivät!$H$20="X",1,0)</f>
        <v>1</v>
      </c>
      <c r="I22">
        <f>IF(työpäivät!$I$20="X",1,0)</f>
        <v>1</v>
      </c>
      <c r="J22">
        <f>IF(työpäivät!$J$20="X",1,0)</f>
        <v>0</v>
      </c>
      <c r="N22">
        <v>13</v>
      </c>
      <c r="P22">
        <v>1</v>
      </c>
      <c r="Q22">
        <f>IF(työpäivät!$Q$20="X",1,0)</f>
        <v>1</v>
      </c>
      <c r="R22">
        <f>IF(työpäivät!$R$20="X",1,0)</f>
        <v>1</v>
      </c>
      <c r="S22">
        <f>IF(työpäivät!$S$20="X",1,0)</f>
        <v>1</v>
      </c>
      <c r="T22">
        <f>IF(työpäivät!$T$20="X",1,0)</f>
        <v>1</v>
      </c>
      <c r="U22">
        <f>IF(työpäivät!$U$20="X",1,0)</f>
        <v>0</v>
      </c>
    </row>
    <row r="23" spans="3:21" ht="12.75">
      <c r="C23">
        <v>45</v>
      </c>
      <c r="E23">
        <f>IF(työpäivät!$E$21="X",1,0)</f>
        <v>1</v>
      </c>
      <c r="F23">
        <f>IF(työpäivät!$F$21="X",1,0)</f>
        <v>1</v>
      </c>
      <c r="G23">
        <f>IF(työpäivät!$G$21="X",1,0)</f>
        <v>1</v>
      </c>
      <c r="H23">
        <f>IF(työpäivät!$H$21="X",1,0)</f>
        <v>1</v>
      </c>
      <c r="I23">
        <f>IF(työpäivät!$I$21="X",1,0)</f>
        <v>1</v>
      </c>
      <c r="J23">
        <f>IF(työpäivät!$J$21="X",1,0)</f>
        <v>0</v>
      </c>
      <c r="N23">
        <v>14</v>
      </c>
      <c r="P23">
        <f>IF(työpäivät!$P$21="X",1,0)</f>
        <v>1</v>
      </c>
      <c r="Q23">
        <f>IF(työpäivät!$Q$21="X",1,0)</f>
        <v>1</v>
      </c>
      <c r="R23">
        <f>IF(työpäivät!$R$21="X",1,0)</f>
        <v>1</v>
      </c>
      <c r="S23">
        <f>IF(työpäivät!$S$21="X",1,0)</f>
        <v>1</v>
      </c>
      <c r="T23">
        <v>0</v>
      </c>
      <c r="U23">
        <f>IF(työpäivät!$U$21="X",1,0)</f>
        <v>0</v>
      </c>
    </row>
    <row r="24" spans="3:21" ht="12.75">
      <c r="C24">
        <v>46</v>
      </c>
      <c r="E24">
        <f>IF(työpäivät!$E$22="X",1,0)</f>
        <v>1</v>
      </c>
      <c r="F24">
        <f>IF(työpäivät!$F$22="X",1,0)</f>
        <v>1</v>
      </c>
      <c r="G24">
        <f>IF(työpäivät!$G$22="X",1,0)</f>
        <v>1</v>
      </c>
      <c r="H24">
        <f>IF(työpäivät!$H$22="X",1,0)</f>
        <v>1</v>
      </c>
      <c r="I24">
        <f>IF(työpäivät!$I$22="X",1,0)</f>
        <v>1</v>
      </c>
      <c r="J24">
        <f>IF(työpäivät!$J$22="X",1,0)</f>
        <v>0</v>
      </c>
      <c r="N24">
        <v>15</v>
      </c>
      <c r="P24">
        <v>0</v>
      </c>
      <c r="Q24">
        <f>IF(työpäivät!$Q$22="X",1,0)</f>
        <v>1</v>
      </c>
      <c r="R24">
        <f>IF(työpäivät!$R$22="X",1,0)</f>
        <v>1</v>
      </c>
      <c r="S24">
        <f>IF(työpäivät!$S$22="X",1,0)</f>
        <v>1</v>
      </c>
      <c r="T24">
        <f>IF(työpäivät!$T$22="X",1,0)</f>
        <v>0</v>
      </c>
      <c r="U24">
        <f>IF(työpäivät!$U$22="X",1,0)</f>
        <v>0</v>
      </c>
    </row>
    <row r="25" spans="3:21" ht="12.75">
      <c r="C25">
        <v>47</v>
      </c>
      <c r="E25">
        <f>IF(työpäivät!$E$23="X",1,0)</f>
        <v>1</v>
      </c>
      <c r="F25">
        <f>IF(työpäivät!$F$23="X",1,0)</f>
        <v>1</v>
      </c>
      <c r="G25">
        <f>IF(työpäivät!$G$23="X",1,0)</f>
        <v>1</v>
      </c>
      <c r="H25">
        <f>IF(työpäivät!$H$23="X",1,0)</f>
        <v>1</v>
      </c>
      <c r="I25">
        <f>IF(työpäivät!$I$23="X",1,0)</f>
        <v>1</v>
      </c>
      <c r="J25">
        <f>IF(työpäivät!$J$23="X",1,0)</f>
        <v>0</v>
      </c>
      <c r="N25">
        <v>16</v>
      </c>
      <c r="P25">
        <f>IF(työpäivät!$P$23="X",1,0)</f>
        <v>0</v>
      </c>
      <c r="Q25">
        <f>IF(työpäivät!$Q$23="X",1,0)</f>
        <v>1</v>
      </c>
      <c r="R25">
        <f>IF(työpäivät!$R$23="X",1,0)</f>
        <v>1</v>
      </c>
      <c r="S25">
        <f>IF(työpäivät!$S$23="X",1,0)</f>
        <v>1</v>
      </c>
      <c r="T25">
        <f>IF(työpäivät!$T$23="X",1,0)</f>
        <v>1</v>
      </c>
      <c r="U25">
        <f>IF(työpäivät!$U$23="X",1,0)</f>
        <v>0</v>
      </c>
    </row>
    <row r="26" spans="3:21" ht="12.75">
      <c r="C26">
        <v>48</v>
      </c>
      <c r="E26">
        <f>IF(työpäivät!$E$24="X",1,0)</f>
        <v>1</v>
      </c>
      <c r="F26">
        <f>IF(työpäivät!$F$24="X",1,0)</f>
        <v>1</v>
      </c>
      <c r="G26">
        <f>IF(työpäivät!$G$24="X",1,0)</f>
        <v>1</v>
      </c>
      <c r="H26">
        <f>IF(työpäivät!$H$24="X",1,0)</f>
        <v>1</v>
      </c>
      <c r="I26">
        <f>IF(työpäivät!$I$24="X",1,0)</f>
        <v>1</v>
      </c>
      <c r="J26">
        <f>IF(työpäivät!$J$24="X",1,0)</f>
        <v>0</v>
      </c>
      <c r="N26">
        <v>17</v>
      </c>
      <c r="P26">
        <f>IF(työpäivät!$P$24="X",1,0)</f>
        <v>1</v>
      </c>
      <c r="Q26">
        <f>IF(työpäivät!$Q$24="X",1,0)</f>
        <v>1</v>
      </c>
      <c r="R26">
        <f>IF(työpäivät!$R$24="X",1,0)</f>
        <v>1</v>
      </c>
      <c r="S26">
        <f>IF(työpäivät!$S$24="X",1,0)</f>
        <v>1</v>
      </c>
      <c r="T26">
        <f>IF(työpäivät!$T$24="X",1,0)</f>
        <v>1</v>
      </c>
      <c r="U26">
        <f>IF(työpäivät!$U$24="X",1,0)</f>
        <v>0</v>
      </c>
    </row>
    <row r="27" spans="3:21" ht="12.75">
      <c r="C27">
        <v>49</v>
      </c>
      <c r="E27">
        <f>IF(työpäivät!$E$25="X",1,0)</f>
        <v>1</v>
      </c>
      <c r="F27">
        <f>IF(työpäivät!$F$25="X",1,0)</f>
        <v>1</v>
      </c>
      <c r="G27">
        <v>1</v>
      </c>
      <c r="H27">
        <v>1</v>
      </c>
      <c r="I27">
        <v>1</v>
      </c>
      <c r="J27">
        <f>IF(työpäivät!$J$25="X",1,0)</f>
        <v>0</v>
      </c>
      <c r="N27">
        <v>18</v>
      </c>
      <c r="P27">
        <f>IF(työpäivät!$P$25="X",1,0)</f>
        <v>1</v>
      </c>
      <c r="Q27">
        <v>1</v>
      </c>
      <c r="R27">
        <f>IF(työpäivät!$R$25="X",1,0)</f>
        <v>1</v>
      </c>
      <c r="S27">
        <v>1</v>
      </c>
      <c r="T27">
        <v>0</v>
      </c>
      <c r="U27">
        <f>IF(työpäivät!$U$25="X",1,0)</f>
        <v>0</v>
      </c>
    </row>
    <row r="28" spans="3:21" ht="12.75">
      <c r="C28">
        <v>50</v>
      </c>
      <c r="E28">
        <f>IF(työpäivät!$E$26="X",1,0)</f>
        <v>1</v>
      </c>
      <c r="F28">
        <f>IF(työpäivät!$F$26="X",1,0)</f>
        <v>1</v>
      </c>
      <c r="G28">
        <f>IF(työpäivät!$G$26="X",1,0)</f>
        <v>1</v>
      </c>
      <c r="H28">
        <f>IF(työpäivät!$H$26="X",1,0)</f>
        <v>1</v>
      </c>
      <c r="I28">
        <f>IF(työpäivät!$I$26="X",1,0)</f>
        <v>1</v>
      </c>
      <c r="J28">
        <f>IF(työpäivät!$J$26="X",1,0)</f>
        <v>0</v>
      </c>
      <c r="N28">
        <v>19</v>
      </c>
      <c r="P28">
        <f>IF(työpäivät!$P$26="X",1,0)</f>
        <v>1</v>
      </c>
      <c r="Q28">
        <f>IF(työpäivät!$Q$26="X",1,0)</f>
        <v>1</v>
      </c>
      <c r="R28">
        <f>IF(työpäivät!$R$26="X",1,0)</f>
        <v>1</v>
      </c>
      <c r="S28">
        <f>IF(työpäivät!$S$26="X",1,0)</f>
        <v>1</v>
      </c>
      <c r="T28">
        <f>IF(työpäivät!$T$26="X",1,0)</f>
        <v>1</v>
      </c>
      <c r="U28">
        <f>IF(työpäivät!$U$26="X",1,0)</f>
        <v>0</v>
      </c>
    </row>
    <row r="29" spans="3:21" ht="12.75">
      <c r="C29">
        <v>51</v>
      </c>
      <c r="E29">
        <f>IF(työpäivät!$E$27="X",1,0)</f>
        <v>1</v>
      </c>
      <c r="F29">
        <v>1</v>
      </c>
      <c r="G29">
        <v>1</v>
      </c>
      <c r="H29">
        <f>IF(työpäivät!$H$27="X",1,0)</f>
        <v>1</v>
      </c>
      <c r="I29">
        <f>IF(työpäivät!$I$27="X",1,0)</f>
        <v>1</v>
      </c>
      <c r="J29">
        <f>IF(työpäivät!$J$27="X",1,0)</f>
        <v>0</v>
      </c>
      <c r="N29">
        <v>20</v>
      </c>
      <c r="P29">
        <f>IF(työpäivät!$P$27="X",1,0)</f>
        <v>1</v>
      </c>
      <c r="Q29">
        <f>IF(työpäivät!$Q$27="X",1,0)</f>
        <v>1</v>
      </c>
      <c r="R29">
        <f>IF(työpäivät!$R$27="X",1,0)</f>
        <v>1</v>
      </c>
      <c r="S29">
        <v>0</v>
      </c>
      <c r="T29">
        <f>IF(työpäivät!$T$27="X",1,0)</f>
        <v>1</v>
      </c>
      <c r="U29">
        <f>IF(työpäivät!$U$27="X",1,0)</f>
        <v>0</v>
      </c>
    </row>
    <row r="30" spans="3:21" ht="12.75">
      <c r="C30">
        <v>52</v>
      </c>
      <c r="E30">
        <f>IF(työpäivät!$E$28="X",1,0)</f>
        <v>0</v>
      </c>
      <c r="F30">
        <f>IF(työpäivät!$F$28="X",1,0)</f>
        <v>0</v>
      </c>
      <c r="G30">
        <f>IF(työpäivät!$G$28="X",1,0)</f>
        <v>0</v>
      </c>
      <c r="H30">
        <f>IF(työpäivät!$H$28="X",1,0)</f>
        <v>0</v>
      </c>
      <c r="I30">
        <f>IF(työpäivät!$I$28="X",1,0)</f>
        <v>0</v>
      </c>
      <c r="J30">
        <f>IF(työpäivät!$J$28="X",1,0)</f>
        <v>0</v>
      </c>
      <c r="N30">
        <v>21</v>
      </c>
      <c r="P30">
        <f>IF(työpäivät!$P$28="X",1,0)</f>
        <v>1</v>
      </c>
      <c r="Q30">
        <f>IF(työpäivät!$Q$28="X",1,0)</f>
        <v>1</v>
      </c>
      <c r="R30">
        <f>IF(työpäivät!$R$28="X",1,0)</f>
        <v>1</v>
      </c>
      <c r="S30">
        <f>IF(työpäivät!$S$28="X",1,0)</f>
        <v>0</v>
      </c>
      <c r="T30">
        <f>IF(työpäivät!$T$28="X",1,0)</f>
        <v>1</v>
      </c>
      <c r="U30">
        <f>IF(työpäivät!$U$28="X",1,0)</f>
        <v>0</v>
      </c>
    </row>
    <row r="31" spans="5:21" ht="12.75">
      <c r="E31" s="1">
        <f aca="true" t="shared" si="0" ref="E31:J31">SUM(E10:E30)</f>
        <v>18</v>
      </c>
      <c r="F31" s="1">
        <f t="shared" si="0"/>
        <v>18</v>
      </c>
      <c r="G31" s="1">
        <f t="shared" si="0"/>
        <v>19</v>
      </c>
      <c r="H31" s="1">
        <f t="shared" si="0"/>
        <v>19</v>
      </c>
      <c r="I31" s="1">
        <f t="shared" si="0"/>
        <v>19</v>
      </c>
      <c r="J31" s="1">
        <f t="shared" si="0"/>
        <v>0</v>
      </c>
      <c r="N31">
        <v>22</v>
      </c>
      <c r="P31">
        <f>IF(työpäivät!$P$29="X",1,0)</f>
        <v>1</v>
      </c>
      <c r="Q31">
        <f>IF(työpäivät!$Q$29="X",1,0)</f>
        <v>1</v>
      </c>
      <c r="R31">
        <f>IF(työpäivät!$R$29="X",1,0)</f>
        <v>1</v>
      </c>
      <c r="S31">
        <f>IF(työpäivät!$S$29="X",1,0)</f>
        <v>1</v>
      </c>
      <c r="T31">
        <f>IF(työpäivät!$T$29="X",1,0)</f>
        <v>1</v>
      </c>
      <c r="U31">
        <f>IF(työpäivät!$U$29="X",1,0)</f>
        <v>0</v>
      </c>
    </row>
    <row r="32" spans="4:21" ht="12.75">
      <c r="D32" t="s">
        <v>4</v>
      </c>
      <c r="E32">
        <f aca="true" t="shared" si="1" ref="E32:J32">SUM(E63)</f>
        <v>0</v>
      </c>
      <c r="F32">
        <f t="shared" si="1"/>
        <v>0</v>
      </c>
      <c r="G32">
        <v>0</v>
      </c>
      <c r="H32">
        <f t="shared" si="1"/>
        <v>0</v>
      </c>
      <c r="I32">
        <f t="shared" si="1"/>
        <v>0</v>
      </c>
      <c r="J32">
        <f t="shared" si="1"/>
        <v>0</v>
      </c>
      <c r="P32">
        <f aca="true" t="shared" si="2" ref="P32:U32">SUM(P10:P31)</f>
        <v>17</v>
      </c>
      <c r="Q32">
        <f t="shared" si="2"/>
        <v>20</v>
      </c>
      <c r="R32">
        <f t="shared" si="2"/>
        <v>20</v>
      </c>
      <c r="S32">
        <f t="shared" si="2"/>
        <v>18</v>
      </c>
      <c r="T32">
        <f t="shared" si="2"/>
        <v>17</v>
      </c>
      <c r="U32">
        <f t="shared" si="2"/>
        <v>0</v>
      </c>
    </row>
    <row r="33" spans="4:21" ht="12.75">
      <c r="D33" s="1" t="s">
        <v>1</v>
      </c>
      <c r="E33" s="1">
        <f aca="true" t="shared" si="3" ref="E33:J33">SUM(E31:E32)</f>
        <v>18</v>
      </c>
      <c r="F33" s="1">
        <f t="shared" si="3"/>
        <v>18</v>
      </c>
      <c r="G33" s="1">
        <f t="shared" si="3"/>
        <v>19</v>
      </c>
      <c r="H33" s="1">
        <f t="shared" si="3"/>
        <v>19</v>
      </c>
      <c r="I33" s="1">
        <f t="shared" si="3"/>
        <v>19</v>
      </c>
      <c r="J33" s="1">
        <f t="shared" si="3"/>
        <v>0</v>
      </c>
      <c r="M33" t="s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6:21" ht="12.75">
      <c r="P34" s="1">
        <f aca="true" t="shared" si="4" ref="P34:U34">SUM(P32:P33)</f>
        <v>17</v>
      </c>
      <c r="Q34" s="1">
        <f t="shared" si="4"/>
        <v>20</v>
      </c>
      <c r="R34" s="1">
        <f t="shared" si="4"/>
        <v>20</v>
      </c>
      <c r="S34" s="1">
        <f t="shared" si="4"/>
        <v>18</v>
      </c>
      <c r="T34" s="1">
        <f t="shared" si="4"/>
        <v>17</v>
      </c>
      <c r="U34" s="1">
        <f t="shared" si="4"/>
        <v>0</v>
      </c>
    </row>
    <row r="35" spans="4:21" ht="12.75">
      <c r="D35" t="s">
        <v>3</v>
      </c>
      <c r="F35">
        <f>SUM(E31:J31)</f>
        <v>93</v>
      </c>
      <c r="L35" t="s">
        <v>4</v>
      </c>
      <c r="P35">
        <f>(P65)+SUM(P65)</f>
        <v>0</v>
      </c>
      <c r="Q35">
        <f>SUM(Q65)</f>
        <v>0</v>
      </c>
      <c r="R35">
        <f>SUM(R65)</f>
        <v>0</v>
      </c>
      <c r="S35">
        <f>SUM(S65)</f>
        <v>0</v>
      </c>
      <c r="T35">
        <f>SUM(T65)</f>
        <v>0</v>
      </c>
      <c r="U35">
        <f>SUM(U65)</f>
        <v>1</v>
      </c>
    </row>
    <row r="36" spans="4:21" ht="12.75">
      <c r="D36" t="s">
        <v>4</v>
      </c>
      <c r="F36">
        <f>SUM(E32:J32)</f>
        <v>0</v>
      </c>
      <c r="M36" s="1" t="s">
        <v>1</v>
      </c>
      <c r="P36" s="1">
        <f aca="true" t="shared" si="5" ref="P36:U36">SUM(P34:P35)</f>
        <v>17</v>
      </c>
      <c r="Q36" s="1">
        <f t="shared" si="5"/>
        <v>20</v>
      </c>
      <c r="R36" s="1">
        <f t="shared" si="5"/>
        <v>20</v>
      </c>
      <c r="S36" s="1">
        <f t="shared" si="5"/>
        <v>18</v>
      </c>
      <c r="T36" s="1">
        <f t="shared" si="5"/>
        <v>17</v>
      </c>
      <c r="U36" s="1">
        <f t="shared" si="5"/>
        <v>1</v>
      </c>
    </row>
    <row r="37" spans="4:6" ht="12.75">
      <c r="D37" s="1" t="s">
        <v>1</v>
      </c>
      <c r="F37" s="1">
        <f>SUM(F35:F36)</f>
        <v>93</v>
      </c>
    </row>
    <row r="39" spans="12:16" ht="12.75">
      <c r="L39" t="s">
        <v>5</v>
      </c>
      <c r="P39">
        <f>SUM(P34:U34)</f>
        <v>92</v>
      </c>
    </row>
    <row r="40" spans="12:16" ht="12.75">
      <c r="L40" t="s">
        <v>4</v>
      </c>
      <c r="P40">
        <f>SUM(P35:U35)</f>
        <v>1</v>
      </c>
    </row>
    <row r="41" spans="12:16" ht="12.75">
      <c r="L41" s="1" t="s">
        <v>1</v>
      </c>
      <c r="P41" s="1">
        <f>SUM(P39:P40)</f>
        <v>93</v>
      </c>
    </row>
    <row r="42" ht="12.75">
      <c r="E42" t="s">
        <v>6</v>
      </c>
    </row>
    <row r="43" spans="3:21" ht="12.75">
      <c r="C43">
        <v>33</v>
      </c>
      <c r="E43">
        <f>IF(työpäivät!$E$9="P",1,0)</f>
        <v>0</v>
      </c>
      <c r="F43">
        <f>IF(työpäivät!$F$9="P",1,0)</f>
        <v>0</v>
      </c>
      <c r="G43">
        <f>IF(työpäivät!$G$9="P",1,0)</f>
        <v>0</v>
      </c>
      <c r="H43">
        <f>IF(työpäivät!$H$9="P",1,0)</f>
        <v>0</v>
      </c>
      <c r="I43">
        <f>IF(työpäivät!$I$9="P",1,0)</f>
        <v>0</v>
      </c>
      <c r="J43">
        <f>IF(työpäivät!$J$9="P",1,0)</f>
        <v>0</v>
      </c>
      <c r="P43">
        <f>IF(työpäivät!$P$8="P",1,0)</f>
        <v>0</v>
      </c>
      <c r="Q43">
        <f>IF(työpäivät!$Q$8="P",1,0)</f>
        <v>0</v>
      </c>
      <c r="R43">
        <f>IF(työpäivät!$R$8="P",1,0)</f>
        <v>0</v>
      </c>
      <c r="S43">
        <f>IF(työpäivät!$S$8="P",1,0)</f>
        <v>0</v>
      </c>
      <c r="T43">
        <f>IF(työpäivät!$T$8="P",1,0)</f>
        <v>0</v>
      </c>
      <c r="U43">
        <f>IF(työpäivät!$U$8="P",1,0)</f>
        <v>0</v>
      </c>
    </row>
    <row r="44" spans="3:21" ht="12.75">
      <c r="C44">
        <v>34</v>
      </c>
      <c r="E44">
        <f>IF(työpäivät!$E$10="P",1,0)</f>
        <v>0</v>
      </c>
      <c r="F44">
        <f>IF(työpäivät!$F$10="P",1,0)</f>
        <v>0</v>
      </c>
      <c r="G44">
        <f>IF(työpäivät!$G$10="P",1,0)</f>
        <v>0</v>
      </c>
      <c r="H44">
        <f>IF(työpäivät!$H$10="P",1,0)</f>
        <v>0</v>
      </c>
      <c r="I44">
        <f>IF(työpäivät!$I$10="P",1,0)</f>
        <v>0</v>
      </c>
      <c r="J44">
        <f>IF(työpäivät!$J$10="P",1,0)</f>
        <v>0</v>
      </c>
      <c r="P44">
        <f>IF(työpäivät!$P$9="P",1,0)</f>
        <v>0</v>
      </c>
      <c r="Q44">
        <f>IF(työpäivät!$Q$9="P",1,0)</f>
        <v>0</v>
      </c>
      <c r="R44">
        <f>IF(työpäivät!$R$9="P",1,0)</f>
        <v>0</v>
      </c>
      <c r="S44">
        <f>IF(työpäivät!$S$9="P",1,0)</f>
        <v>0</v>
      </c>
      <c r="T44">
        <f>IF(työpäivät!$T$9="P",1,0)</f>
        <v>0</v>
      </c>
      <c r="U44">
        <f>IF(työpäivät!$U$9="P",1,0)</f>
        <v>0</v>
      </c>
    </row>
    <row r="45" spans="3:21" ht="12.75">
      <c r="C45">
        <v>35</v>
      </c>
      <c r="E45">
        <f>IF(työpäivät!$E$11="P",1,0)</f>
        <v>0</v>
      </c>
      <c r="F45">
        <f>IF(työpäivät!$F$11="P",1,0)</f>
        <v>0</v>
      </c>
      <c r="G45">
        <f>IF(työpäivät!$G$11="P",1,0)</f>
        <v>0</v>
      </c>
      <c r="H45">
        <f>IF(työpäivät!$H$11="P",1,0)</f>
        <v>0</v>
      </c>
      <c r="I45">
        <f>IF(työpäivät!$I$11="P",1,0)</f>
        <v>0</v>
      </c>
      <c r="J45">
        <f>IF(työpäivät!$J$11="P",1,0)</f>
        <v>0</v>
      </c>
      <c r="P45">
        <f>IF(työpäivät!$P$10="P",1,0)</f>
        <v>0</v>
      </c>
      <c r="Q45">
        <f>IF(työpäivät!$Q$10="P",1,0)</f>
        <v>0</v>
      </c>
      <c r="R45">
        <f>IF(työpäivät!$R$10="P",1,0)</f>
        <v>0</v>
      </c>
      <c r="S45">
        <f>IF(työpäivät!$S$10="P",1,0)</f>
        <v>0</v>
      </c>
      <c r="T45">
        <f>IF(työpäivät!$T$10="P",1,0)</f>
        <v>0</v>
      </c>
      <c r="U45">
        <f>IF(työpäivät!$U$10="P",1,0)</f>
        <v>0</v>
      </c>
    </row>
    <row r="46" spans="3:21" ht="12.75">
      <c r="C46">
        <v>36</v>
      </c>
      <c r="E46">
        <f>IF(työpäivät!$E$12="P",1,0)</f>
        <v>0</v>
      </c>
      <c r="F46">
        <f>IF(työpäivät!$F$12="P",1,0)</f>
        <v>0</v>
      </c>
      <c r="G46">
        <f>IF(työpäivät!$G$12="P",1,0)</f>
        <v>0</v>
      </c>
      <c r="H46">
        <f>IF(työpäivät!$H$12="P",1,0)</f>
        <v>0</v>
      </c>
      <c r="I46">
        <f>IF(työpäivät!$I$12="P",1,0)</f>
        <v>0</v>
      </c>
      <c r="J46">
        <f>IF(työpäivät!$J$12="P",1,0)</f>
        <v>0</v>
      </c>
      <c r="P46">
        <f>IF(työpäivät!$P$11="P",1,0)</f>
        <v>0</v>
      </c>
      <c r="Q46">
        <f>IF(työpäivät!$Q$11="P",1,0)</f>
        <v>0</v>
      </c>
      <c r="R46">
        <f>IF(työpäivät!$R$11="P",1,0)</f>
        <v>0</v>
      </c>
      <c r="S46">
        <f>IF(työpäivät!$S$11="P",1,0)</f>
        <v>0</v>
      </c>
      <c r="T46">
        <f>IF(työpäivät!$T$11="P",1,0)</f>
        <v>0</v>
      </c>
      <c r="U46">
        <f>IF(työpäivät!$U$11="P",1,0)</f>
        <v>0</v>
      </c>
    </row>
    <row r="47" spans="3:21" ht="12.75">
      <c r="C47">
        <v>37</v>
      </c>
      <c r="E47">
        <f>IF(työpäivät!$E$13="P",1,0)</f>
        <v>0</v>
      </c>
      <c r="F47">
        <f>IF(työpäivät!$F$13="P",1,0)</f>
        <v>0</v>
      </c>
      <c r="G47">
        <f>IF(työpäivät!$G$13="P",1,0)</f>
        <v>0</v>
      </c>
      <c r="H47">
        <f>IF(työpäivät!$H$13="P",1,0)</f>
        <v>0</v>
      </c>
      <c r="I47">
        <f>IF(työpäivät!$I$13="P",1,0)</f>
        <v>0</v>
      </c>
      <c r="J47">
        <f>IF(työpäivät!$J$13="P",1,0)</f>
        <v>0</v>
      </c>
      <c r="P47">
        <f>IF(työpäivät!$P$12="P",1,0)</f>
        <v>0</v>
      </c>
      <c r="Q47">
        <f>IF(työpäivät!$Q$12="P",1,0)</f>
        <v>0</v>
      </c>
      <c r="R47">
        <f>IF(työpäivät!$R$12="P",1,0)</f>
        <v>0</v>
      </c>
      <c r="S47">
        <f>IF(työpäivät!$S$12="P",1,0)</f>
        <v>0</v>
      </c>
      <c r="T47">
        <f>IF(työpäivät!$T$12="P",1,0)</f>
        <v>0</v>
      </c>
      <c r="U47">
        <f>IF(työpäivät!$U$12="P",1,0)</f>
        <v>0</v>
      </c>
    </row>
    <row r="48" spans="3:21" ht="12.75">
      <c r="C48">
        <v>38</v>
      </c>
      <c r="E48">
        <f>IF(työpäivät!$E$14="P",1,0)</f>
        <v>0</v>
      </c>
      <c r="F48">
        <f>IF(työpäivät!$F$14="P",1,0)</f>
        <v>0</v>
      </c>
      <c r="G48">
        <f>IF(työpäivät!$G$14="P",1,0)</f>
        <v>0</v>
      </c>
      <c r="H48">
        <f>IF(työpäivät!$H$14="P",1,0)</f>
        <v>0</v>
      </c>
      <c r="I48">
        <f>IF(työpäivät!$I$14="P",1,0)</f>
        <v>0</v>
      </c>
      <c r="J48">
        <f>IF(työpäivät!$J$14="P",1,0)</f>
        <v>0</v>
      </c>
      <c r="P48">
        <f>IF(työpäivät!$P$13="P",1,0)</f>
        <v>0</v>
      </c>
      <c r="Q48">
        <f>IF(työpäivät!$Q$13="P",1,0)</f>
        <v>0</v>
      </c>
      <c r="R48">
        <f>IF(työpäivät!$R$13="P",1,0)</f>
        <v>0</v>
      </c>
      <c r="S48">
        <f>IF(työpäivät!$S$13="P",1,0)</f>
        <v>0</v>
      </c>
      <c r="T48">
        <f>IF(työpäivät!$T$13="P",1,0)</f>
        <v>0</v>
      </c>
      <c r="U48">
        <f>IF(työpäivät!$U$13="P",1,0)</f>
        <v>0</v>
      </c>
    </row>
    <row r="49" spans="3:21" ht="12.75">
      <c r="C49">
        <v>39</v>
      </c>
      <c r="E49">
        <f>IF(työpäivät!$E$15="P",1,0)</f>
        <v>0</v>
      </c>
      <c r="F49">
        <f>IF(työpäivät!$F$15="P",1,0)</f>
        <v>0</v>
      </c>
      <c r="G49">
        <f>IF(työpäivät!$G$15="P",1,0)</f>
        <v>0</v>
      </c>
      <c r="H49">
        <f>IF(työpäivät!$H$15="P",1,0)</f>
        <v>0</v>
      </c>
      <c r="I49">
        <f>IF(työpäivät!$I$15="P",1,0)</f>
        <v>0</v>
      </c>
      <c r="J49">
        <f>IF(työpäivät!$J$15="P",1,0)</f>
        <v>0</v>
      </c>
      <c r="P49">
        <f>IF(työpäivät!$P$14="P",1,0)</f>
        <v>0</v>
      </c>
      <c r="Q49">
        <f>IF(työpäivät!$Q$14="P",1,0)</f>
        <v>0</v>
      </c>
      <c r="R49">
        <f>IF(työpäivät!$R$14="P",1,0)</f>
        <v>0</v>
      </c>
      <c r="S49">
        <f>IF(työpäivät!$S$14="P",1,0)</f>
        <v>0</v>
      </c>
      <c r="T49">
        <f>IF(työpäivät!$T$14="P",1,0)</f>
        <v>0</v>
      </c>
      <c r="U49">
        <f>IF(työpäivät!$U$14="P",1,0)</f>
        <v>0</v>
      </c>
    </row>
    <row r="50" spans="3:21" ht="12.75">
      <c r="C50">
        <v>40</v>
      </c>
      <c r="E50">
        <f>IF(työpäivät!$E$16="P",1,0)</f>
        <v>0</v>
      </c>
      <c r="F50">
        <f>IF(työpäivät!$F$16="P",1,0)</f>
        <v>0</v>
      </c>
      <c r="G50">
        <f>IF(työpäivät!$G$16="P",1,0)</f>
        <v>0</v>
      </c>
      <c r="H50">
        <f>IF(työpäivät!$H$16="P",1,0)</f>
        <v>0</v>
      </c>
      <c r="I50">
        <f>IF(työpäivät!$I$16="P",1,0)</f>
        <v>0</v>
      </c>
      <c r="J50">
        <f>IF(työpäivät!$J$16="P",1,0)</f>
        <v>0</v>
      </c>
      <c r="P50">
        <f>IF(työpäivät!$P$15="P",1,0)</f>
        <v>0</v>
      </c>
      <c r="Q50">
        <f>IF(työpäivät!$Q$15="P",1,0)</f>
        <v>0</v>
      </c>
      <c r="R50">
        <f>IF(työpäivät!$R$15="P",1,0)</f>
        <v>0</v>
      </c>
      <c r="S50">
        <f>IF(työpäivät!$S$15="P",1,0)</f>
        <v>0</v>
      </c>
      <c r="T50">
        <f>IF(työpäivät!$T$15="P",1,0)</f>
        <v>0</v>
      </c>
      <c r="U50">
        <f>IF(työpäivät!$U$15="P",1,0)</f>
        <v>0</v>
      </c>
    </row>
    <row r="51" spans="3:21" ht="12.75">
      <c r="C51">
        <v>41</v>
      </c>
      <c r="E51">
        <f>IF(työpäivät!$E$17="P",1,0)</f>
        <v>0</v>
      </c>
      <c r="F51">
        <f>IF(työpäivät!$F$17="P",1,0)</f>
        <v>0</v>
      </c>
      <c r="G51">
        <f>IF(työpäivät!$G$17="P",1,0)</f>
        <v>0</v>
      </c>
      <c r="H51">
        <f>IF(työpäivät!$H$17="P",1,0)</f>
        <v>0</v>
      </c>
      <c r="I51">
        <f>IF(työpäivät!$I$17="P",1,0)</f>
        <v>0</v>
      </c>
      <c r="J51">
        <f>IF(työpäivät!$J$17="P",1,0)</f>
        <v>0</v>
      </c>
      <c r="P51">
        <f>IF(työpäivät!$P$16="P",1,0)</f>
        <v>0</v>
      </c>
      <c r="Q51">
        <f>IF(työpäivät!$Q$16="P",1,0)</f>
        <v>0</v>
      </c>
      <c r="R51">
        <f>IF(työpäivät!$R$16="P",1,0)</f>
        <v>0</v>
      </c>
      <c r="S51">
        <f>IF(työpäivät!$S$16="P",1,0)</f>
        <v>0</v>
      </c>
      <c r="T51">
        <f>IF(työpäivät!$T$16="P",1,0)</f>
        <v>0</v>
      </c>
      <c r="U51">
        <f>IF(työpäivät!$U$16="P",1,0)</f>
        <v>0</v>
      </c>
    </row>
    <row r="52" spans="3:21" ht="12.75">
      <c r="C52">
        <v>42</v>
      </c>
      <c r="E52">
        <f>IF(työpäivät!$E$18="P",1,0)</f>
        <v>0</v>
      </c>
      <c r="F52">
        <f>IF(työpäivät!$F$18="P",1,0)</f>
        <v>0</v>
      </c>
      <c r="G52">
        <f>IF(työpäivät!$G$18="P",1,0)</f>
        <v>0</v>
      </c>
      <c r="H52">
        <f>IF(työpäivät!$H$18="P",1,0)</f>
        <v>0</v>
      </c>
      <c r="I52">
        <f>IF(työpäivät!$I$18="P",1,0)</f>
        <v>0</v>
      </c>
      <c r="J52">
        <f>IF(työpäivät!$J$18="P",1,0)</f>
        <v>0</v>
      </c>
      <c r="P52">
        <f>IF(työpäivät!$P$17="P",1,0)</f>
        <v>0</v>
      </c>
      <c r="Q52">
        <f>IF(työpäivät!$Q$17="P",1,0)</f>
        <v>0</v>
      </c>
      <c r="R52">
        <f>IF(työpäivät!$R$17="P",1,0)</f>
        <v>0</v>
      </c>
      <c r="S52">
        <f>IF(työpäivät!$S$17="P",1,0)</f>
        <v>0</v>
      </c>
      <c r="T52">
        <f>IF(työpäivät!$T$17="P",1,0)</f>
        <v>0</v>
      </c>
      <c r="U52">
        <f>IF(työpäivät!$U$17="P",1,0)</f>
        <v>0</v>
      </c>
    </row>
    <row r="53" spans="3:21" ht="12.75">
      <c r="C53">
        <v>43</v>
      </c>
      <c r="E53">
        <f>IF(työpäivät!$E$19="P",1,0)</f>
        <v>0</v>
      </c>
      <c r="F53">
        <f>IF(työpäivät!$F$19="P",1,0)</f>
        <v>0</v>
      </c>
      <c r="G53">
        <f>IF(työpäivät!$G$19="P",1,0)</f>
        <v>0</v>
      </c>
      <c r="H53">
        <f>IF(työpäivät!$H$19="P",1,0)</f>
        <v>0</v>
      </c>
      <c r="I53">
        <f>IF(työpäivät!$I$19="P",1,0)</f>
        <v>0</v>
      </c>
      <c r="J53">
        <f>IF(työpäivät!$J$19="P",1,0)</f>
        <v>0</v>
      </c>
      <c r="P53">
        <f>IF(työpäivät!$P$18="P",1,0)</f>
        <v>0</v>
      </c>
      <c r="Q53">
        <f>IF(työpäivät!$Q$18="P",1,0)</f>
        <v>0</v>
      </c>
      <c r="R53">
        <f>IF(työpäivät!$R$18="P",1,0)</f>
        <v>0</v>
      </c>
      <c r="S53">
        <f>IF(työpäivät!$S$18="P",1,0)</f>
        <v>0</v>
      </c>
      <c r="T53">
        <f>IF(työpäivät!$T$18="P",1,0)</f>
        <v>0</v>
      </c>
      <c r="U53">
        <f>IF(työpäivät!$U$18="P",1,0)</f>
        <v>0</v>
      </c>
    </row>
    <row r="54" spans="3:21" ht="12.75">
      <c r="C54">
        <v>44</v>
      </c>
      <c r="E54">
        <f>IF(työpäivät!$E$20="P",1,0)</f>
        <v>0</v>
      </c>
      <c r="F54">
        <f>IF(työpäivät!$F$20="P",1,0)</f>
        <v>0</v>
      </c>
      <c r="G54">
        <f>IF(työpäivät!$G$20="P",1,0)</f>
        <v>0</v>
      </c>
      <c r="H54">
        <f>IF(työpäivät!$H$20="P",1,0)</f>
        <v>0</v>
      </c>
      <c r="I54">
        <f>IF(työpäivät!$I$20="P",1,0)</f>
        <v>0</v>
      </c>
      <c r="J54">
        <f>IF(työpäivät!$J$20="P",1,0)</f>
        <v>0</v>
      </c>
      <c r="P54">
        <f>IF(työpäivät!$P$19="P",1,0)</f>
        <v>0</v>
      </c>
      <c r="Q54">
        <f>IF(työpäivät!$Q$19="P",1,0)</f>
        <v>0</v>
      </c>
      <c r="R54">
        <f>IF(työpäivät!$R$19="P",1,0)</f>
        <v>0</v>
      </c>
      <c r="S54">
        <f>IF(työpäivät!$S$19="P",1,0)</f>
        <v>0</v>
      </c>
      <c r="T54">
        <f>IF(työpäivät!$T$19="P",1,0)</f>
        <v>0</v>
      </c>
      <c r="U54">
        <f>IF(työpäivät!$U$19="P",1,0)</f>
        <v>0</v>
      </c>
    </row>
    <row r="55" spans="3:21" ht="12.75">
      <c r="C55">
        <v>45</v>
      </c>
      <c r="E55">
        <f>IF(työpäivät!$E$21="P",1,0)</f>
        <v>0</v>
      </c>
      <c r="F55">
        <f>IF(työpäivät!$F$21="P",1,0)</f>
        <v>0</v>
      </c>
      <c r="G55">
        <f>IF(työpäivät!$G$21="P",1,0)</f>
        <v>0</v>
      </c>
      <c r="H55">
        <f>IF(työpäivät!$H$21="P",1,0)</f>
        <v>0</v>
      </c>
      <c r="I55">
        <f>IF(työpäivät!$I$21="P",1,0)</f>
        <v>0</v>
      </c>
      <c r="J55">
        <f>IF(työpäivät!$J$21="P",1,0)</f>
        <v>0</v>
      </c>
      <c r="P55">
        <f>IF(työpäivät!$P$20="P",1,0)</f>
        <v>0</v>
      </c>
      <c r="Q55">
        <f>IF(työpäivät!$Q$20="P",1,0)</f>
        <v>0</v>
      </c>
      <c r="R55">
        <f>IF(työpäivät!$R$20="P",1,0)</f>
        <v>0</v>
      </c>
      <c r="S55">
        <f>IF(työpäivät!$S$20="P",1,0)</f>
        <v>0</v>
      </c>
      <c r="T55">
        <f>IF(työpäivät!$T$20="P",1,0)</f>
        <v>0</v>
      </c>
      <c r="U55">
        <f>IF(työpäivät!$U$20="P",1,0)</f>
        <v>0</v>
      </c>
    </row>
    <row r="56" spans="3:21" ht="12.75">
      <c r="C56">
        <v>46</v>
      </c>
      <c r="E56">
        <f>IF(työpäivät!$E$22="P",1,0)</f>
        <v>0</v>
      </c>
      <c r="F56">
        <f>IF(työpäivät!$F$22="P",1,0)</f>
        <v>0</v>
      </c>
      <c r="G56">
        <f>IF(työpäivät!$G$22="P",1,0)</f>
        <v>0</v>
      </c>
      <c r="H56">
        <f>IF(työpäivät!$H$22="P",1,0)</f>
        <v>0</v>
      </c>
      <c r="I56">
        <f>IF(työpäivät!$I$22="P",1,0)</f>
        <v>0</v>
      </c>
      <c r="J56">
        <f>IF(työpäivät!$J$22="P",1,0)</f>
        <v>0</v>
      </c>
      <c r="P56">
        <f>IF(työpäivät!$P$21="P",1,0)</f>
        <v>0</v>
      </c>
      <c r="Q56">
        <f>IF(työpäivät!$Q$21="P",1,0)</f>
        <v>0</v>
      </c>
      <c r="R56">
        <f>IF(työpäivät!$R$21="P",1,0)</f>
        <v>0</v>
      </c>
      <c r="S56">
        <f>IF(työpäivät!$S$21="P",1,0)</f>
        <v>0</v>
      </c>
      <c r="T56">
        <f>IF(työpäivät!$T$21="P",1,0)</f>
        <v>0</v>
      </c>
      <c r="U56">
        <f>IF(työpäivät!$U$21="P",1,0)</f>
        <v>0</v>
      </c>
    </row>
    <row r="57" spans="3:21" ht="12.75">
      <c r="C57">
        <v>47</v>
      </c>
      <c r="E57">
        <f>IF(työpäivät!$E$23="P",1,0)</f>
        <v>0</v>
      </c>
      <c r="F57">
        <f>IF(työpäivät!$F$23="P",1,0)</f>
        <v>0</v>
      </c>
      <c r="G57">
        <f>IF(työpäivät!$G$23="P",1,0)</f>
        <v>0</v>
      </c>
      <c r="H57">
        <f>IF(työpäivät!$H$23="P",1,0)</f>
        <v>0</v>
      </c>
      <c r="I57">
        <f>IF(työpäivät!$I$23="P",1,0)</f>
        <v>0</v>
      </c>
      <c r="J57">
        <f>IF(työpäivät!$J$23="P",1,0)</f>
        <v>0</v>
      </c>
      <c r="P57">
        <f>IF(työpäivät!$P$22="P",1,0)</f>
        <v>0</v>
      </c>
      <c r="Q57">
        <f>IF(työpäivät!$Q$22="P",1,0)</f>
        <v>0</v>
      </c>
      <c r="R57">
        <f>IF(työpäivät!$R$22="P",1,0)</f>
        <v>0</v>
      </c>
      <c r="S57">
        <f>IF(työpäivät!$S$22="P",1,0)</f>
        <v>0</v>
      </c>
      <c r="T57">
        <f>IF(työpäivät!$T$22="P",1,0)</f>
        <v>0</v>
      </c>
      <c r="U57">
        <f>IF(työpäivät!$U$22="P",1,0)</f>
        <v>0</v>
      </c>
    </row>
    <row r="58" spans="3:21" ht="12.75">
      <c r="C58">
        <v>48</v>
      </c>
      <c r="E58">
        <f>IF(työpäivät!$E$24="P",1,0)</f>
        <v>0</v>
      </c>
      <c r="F58">
        <f>IF(työpäivät!$F$24="P",1,0)</f>
        <v>0</v>
      </c>
      <c r="G58">
        <f>IF(työpäivät!$G$24="P",1,0)</f>
        <v>0</v>
      </c>
      <c r="H58">
        <f>IF(työpäivät!$H$24="P",1,0)</f>
        <v>0</v>
      </c>
      <c r="I58">
        <f>IF(työpäivät!$I$24="P",1,0)</f>
        <v>0</v>
      </c>
      <c r="J58">
        <f>IF(työpäivät!$J$24="P",1,0)</f>
        <v>0</v>
      </c>
      <c r="P58">
        <f>IF(työpäivät!$P$23="P",1,0)</f>
        <v>0</v>
      </c>
      <c r="Q58">
        <f>IF(työpäivät!$Q$23="P",1,0)</f>
        <v>0</v>
      </c>
      <c r="R58">
        <f>IF(työpäivät!$R$23="P",1,0)</f>
        <v>0</v>
      </c>
      <c r="S58">
        <f>IF(työpäivät!$S$23="P",1,0)</f>
        <v>0</v>
      </c>
      <c r="T58">
        <f>IF(työpäivät!$T$23="P",1,0)</f>
        <v>0</v>
      </c>
      <c r="U58">
        <f>IF(työpäivät!$U$23="P",1,0)</f>
        <v>0</v>
      </c>
    </row>
    <row r="59" spans="3:21" ht="12.75">
      <c r="C59">
        <v>49</v>
      </c>
      <c r="E59">
        <f>IF(työpäivät!$E$25="P",1,0)</f>
        <v>0</v>
      </c>
      <c r="F59">
        <f>IF(työpäivät!$F$25="P",1,0)</f>
        <v>0</v>
      </c>
      <c r="G59">
        <f>IF(työpäivät!$G$25="P",1,0)</f>
        <v>0</v>
      </c>
      <c r="H59">
        <f>IF(työpäivät!$H$25="P",1,0)</f>
        <v>0</v>
      </c>
      <c r="I59">
        <f>IF(työpäivät!$I$25="P",1,0)</f>
        <v>0</v>
      </c>
      <c r="J59">
        <f>IF(työpäivät!$J$25="P",1,0)</f>
        <v>0</v>
      </c>
      <c r="P59">
        <f>IF(työpäivät!$P$24="P",1,0)</f>
        <v>0</v>
      </c>
      <c r="Q59">
        <f>IF(työpäivät!$Q$24="P",1,0)</f>
        <v>0</v>
      </c>
      <c r="R59">
        <f>IF(työpäivät!$R$24="P",1,0)</f>
        <v>0</v>
      </c>
      <c r="S59">
        <f>IF(työpäivät!$S$24="P",1,0)</f>
        <v>0</v>
      </c>
      <c r="T59">
        <f>IF(työpäivät!$T$24="P",1,0)</f>
        <v>0</v>
      </c>
      <c r="U59">
        <f>IF(työpäivät!$U$24="P",1,0)</f>
        <v>0</v>
      </c>
    </row>
    <row r="60" spans="3:21" ht="12.75">
      <c r="C60">
        <v>50</v>
      </c>
      <c r="E60">
        <f>IF(työpäivät!$E$26="P",1,0)</f>
        <v>0</v>
      </c>
      <c r="F60">
        <f>IF(työpäivät!$F$26="P",1,0)</f>
        <v>0</v>
      </c>
      <c r="G60">
        <f>IF(työpäivät!$G$26="P",1,0)</f>
        <v>0</v>
      </c>
      <c r="H60">
        <f>IF(työpäivät!$H$26="P",1,0)</f>
        <v>0</v>
      </c>
      <c r="I60">
        <f>IF(työpäivät!$I$26="P",1,0)</f>
        <v>0</v>
      </c>
      <c r="J60">
        <f>IF(työpäivät!$J$26="P",1,0)</f>
        <v>0</v>
      </c>
      <c r="P60">
        <f>IF(työpäivät!$P$25="P",1,0)</f>
        <v>0</v>
      </c>
      <c r="Q60">
        <f>IF(työpäivät!$Q$25="P",1,0)</f>
        <v>0</v>
      </c>
      <c r="R60">
        <f>IF(työpäivät!$R$25="P",1,0)</f>
        <v>0</v>
      </c>
      <c r="S60">
        <f>IF(työpäivät!$S$25="P",1,0)</f>
        <v>0</v>
      </c>
      <c r="T60">
        <f>IF(työpäivät!$T$25="P",1,0)</f>
        <v>0</v>
      </c>
      <c r="U60">
        <f>IF(työpäivät!$U$25="P",1,0)</f>
        <v>0</v>
      </c>
    </row>
    <row r="61" spans="3:21" ht="12.75">
      <c r="C61">
        <v>51</v>
      </c>
      <c r="E61">
        <f>IF(työpäivät!$E$27="P",1,0)</f>
        <v>0</v>
      </c>
      <c r="F61">
        <f>IF(työpäivät!$F$27="P",1,0)</f>
        <v>0</v>
      </c>
      <c r="G61">
        <f>IF(työpäivät!$G$27="P",1,0)</f>
        <v>0</v>
      </c>
      <c r="H61">
        <f>IF(työpäivät!$H$27="P",1,0)</f>
        <v>0</v>
      </c>
      <c r="I61">
        <f>IF(työpäivät!$I$27="P",1,0)</f>
        <v>0</v>
      </c>
      <c r="J61">
        <f>IF(työpäivät!$J$27="P",1,0)</f>
        <v>0</v>
      </c>
      <c r="P61">
        <f>IF(työpäivät!$P$26="P",1,0)</f>
        <v>0</v>
      </c>
      <c r="Q61">
        <f>IF(työpäivät!$Q$26="P",1,0)</f>
        <v>0</v>
      </c>
      <c r="R61">
        <f>IF(työpäivät!$R$26="P",1,0)</f>
        <v>0</v>
      </c>
      <c r="S61">
        <f>IF(työpäivät!$S$26="P",1,0)</f>
        <v>0</v>
      </c>
      <c r="T61">
        <f>IF(työpäivät!$T$26="P",1,0)</f>
        <v>0</v>
      </c>
      <c r="U61">
        <f>IF(työpäivät!$U$26="P",1,0)</f>
        <v>0</v>
      </c>
    </row>
    <row r="62" spans="3:21" ht="12.75">
      <c r="C62">
        <v>52</v>
      </c>
      <c r="E62">
        <f>IF(työpäivät!$E$28="P",1,0)</f>
        <v>0</v>
      </c>
      <c r="F62">
        <f>IF(työpäivät!$F$28="P",1,0)</f>
        <v>0</v>
      </c>
      <c r="G62">
        <f>IF(työpäivät!$G$28="P",1,0)</f>
        <v>0</v>
      </c>
      <c r="H62">
        <f>IF(työpäivät!$H$28="P",1,0)</f>
        <v>0</v>
      </c>
      <c r="I62">
        <f>IF(työpäivät!$I$28="P",1,0)</f>
        <v>0</v>
      </c>
      <c r="J62">
        <f>IF(työpäivät!$J$28="P",1,0)</f>
        <v>0</v>
      </c>
      <c r="P62">
        <f>IF(työpäivät!$P$27="P",1,0)</f>
        <v>0</v>
      </c>
      <c r="Q62">
        <f>IF(työpäivät!$Q$27="P",1,0)</f>
        <v>0</v>
      </c>
      <c r="R62">
        <f>IF(työpäivät!$R$27="P",1,0)</f>
        <v>0</v>
      </c>
      <c r="S62">
        <f>IF(työpäivät!$S$27="P",1,0)</f>
        <v>0</v>
      </c>
      <c r="T62">
        <f>IF(työpäivät!$T$27="P",1,0)</f>
        <v>0</v>
      </c>
      <c r="U62">
        <f>IF(työpäivät!$U$27="P",1,0)</f>
        <v>0</v>
      </c>
    </row>
    <row r="63" spans="5:21" ht="12.75">
      <c r="E63" s="1">
        <f aca="true" t="shared" si="6" ref="E63:J63">SUM(E43:E62)</f>
        <v>0</v>
      </c>
      <c r="F63" s="1">
        <f t="shared" si="6"/>
        <v>0</v>
      </c>
      <c r="G63" s="1">
        <f t="shared" si="6"/>
        <v>0</v>
      </c>
      <c r="H63" s="1">
        <f t="shared" si="6"/>
        <v>0</v>
      </c>
      <c r="I63" s="1">
        <f t="shared" si="6"/>
        <v>0</v>
      </c>
      <c r="J63" s="1">
        <f t="shared" si="6"/>
        <v>0</v>
      </c>
      <c r="P63">
        <f>IF(työpäivät!$P$28="P",1,0)</f>
        <v>0</v>
      </c>
      <c r="Q63">
        <f>IF(työpäivät!$Q$28="P",1,0)</f>
        <v>0</v>
      </c>
      <c r="R63">
        <f>IF(työpäivät!$R$28="P",1,0)</f>
        <v>0</v>
      </c>
      <c r="S63">
        <f>IF(työpäivät!$S$28="P",1,0)</f>
        <v>0</v>
      </c>
      <c r="T63">
        <f>IF(työpäivät!$T$28="P",1,0)</f>
        <v>0</v>
      </c>
      <c r="U63">
        <f>IF(työpäivät!$U$28="P",1,0)</f>
        <v>0</v>
      </c>
    </row>
    <row r="64" spans="2:21" ht="12.75">
      <c r="B64" t="s">
        <v>7</v>
      </c>
      <c r="P64">
        <f>IF(työpäivät!$P$29="P",1,0)</f>
        <v>0</v>
      </c>
      <c r="Q64">
        <f>IF(työpäivät!$Q$29="P",1,0)</f>
        <v>0</v>
      </c>
      <c r="R64">
        <f>IF(työpäivät!$R$29="P",1,0)</f>
        <v>0</v>
      </c>
      <c r="S64">
        <f>IF(työpäivät!$S$29="P",1,0)</f>
        <v>0</v>
      </c>
      <c r="T64">
        <f>IF(työpäivät!$T$29="P",1,0)</f>
        <v>0</v>
      </c>
      <c r="U64">
        <f>IF(työpäivät!$U$29="P",1,0)</f>
        <v>1</v>
      </c>
    </row>
    <row r="65" spans="16:21" ht="12.75">
      <c r="P65" s="1">
        <f aca="true" t="shared" si="7" ref="P65:U65">SUM(P43:P64)</f>
        <v>0</v>
      </c>
      <c r="Q65" s="1">
        <f t="shared" si="7"/>
        <v>0</v>
      </c>
      <c r="R65" s="1">
        <f t="shared" si="7"/>
        <v>0</v>
      </c>
      <c r="S65" s="1">
        <f t="shared" si="7"/>
        <v>0</v>
      </c>
      <c r="T65" s="1">
        <f t="shared" si="7"/>
        <v>0</v>
      </c>
      <c r="U65" s="1">
        <f t="shared" si="7"/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Ähtäri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Marita Pajunen</dc:creator>
  <cp:keywords/>
  <dc:description/>
  <cp:lastModifiedBy>Pentti Rentola</cp:lastModifiedBy>
  <cp:lastPrinted>2018-12-04T10:19:12Z</cp:lastPrinted>
  <dcterms:created xsi:type="dcterms:W3CDTF">2003-08-06T10:33:52Z</dcterms:created>
  <dcterms:modified xsi:type="dcterms:W3CDTF">2018-12-14T07:56:47Z</dcterms:modified>
  <cp:category/>
  <cp:version/>
  <cp:contentType/>
  <cp:contentStatus/>
</cp:coreProperties>
</file>